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759\Desktop\"/>
    </mc:Choice>
  </mc:AlternateContent>
  <bookViews>
    <workbookView xWindow="0" yWindow="0" windowWidth="28800" windowHeight="12210" tabRatio="811" firstSheet="2" activeTab="2"/>
  </bookViews>
  <sheets>
    <sheet name="（R2）アルコール購入数" sheetId="16" state="hidden" r:id="rId1"/>
    <sheet name="（R2）マスク購入数" sheetId="17" state="hidden" r:id="rId2"/>
    <sheet name="避難所・庁舎等内訳 (種類別配置）" sheetId="14" r:id="rId3"/>
  </sheets>
  <definedNames>
    <definedName name="_xlnm.Print_Area" localSheetId="2">'避難所・庁舎等内訳 (種類別配置）'!$A$1:$BE$37</definedName>
    <definedName name="_xlnm.Print_Titles" localSheetId="2">'避難所・庁舎等内訳 (種類別配置）'!$A:$C,'避難所・庁舎等内訳 (種類別配置）'!$1:$1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36" i="14" l="1"/>
  <c r="R36" i="14"/>
  <c r="Q36" i="14"/>
  <c r="U35" i="14"/>
  <c r="S35" i="14"/>
  <c r="R35" i="14"/>
  <c r="Q35" i="14"/>
  <c r="S34" i="14"/>
  <c r="R34" i="14"/>
  <c r="Q34" i="14"/>
  <c r="U33" i="14"/>
  <c r="U37" i="14" s="1"/>
  <c r="T33" i="14"/>
  <c r="T37" i="14" s="1"/>
  <c r="S33" i="14"/>
  <c r="S37" i="14" s="1"/>
  <c r="R33" i="14"/>
  <c r="R37" i="14" s="1"/>
  <c r="Q33" i="14"/>
  <c r="Q37" i="14" s="1"/>
  <c r="P33" i="14"/>
  <c r="P37" i="14" s="1"/>
  <c r="O33" i="14"/>
  <c r="O37" i="14" s="1"/>
  <c r="U28" i="14"/>
  <c r="T28" i="14"/>
  <c r="S28" i="14"/>
  <c r="R28" i="14"/>
  <c r="Q28" i="14"/>
  <c r="P28" i="14"/>
  <c r="O28" i="14"/>
  <c r="AH33" i="14" l="1"/>
  <c r="AH37" i="14" s="1"/>
  <c r="AI33" i="14"/>
  <c r="AI37" i="14" s="1"/>
  <c r="AJ33" i="14"/>
  <c r="AJ37" i="14" s="1"/>
  <c r="AH28" i="14"/>
  <c r="AI28" i="14"/>
  <c r="AJ28" i="14"/>
  <c r="BA34" i="14"/>
  <c r="BA35" i="14"/>
  <c r="BA36" i="14"/>
  <c r="BA33" i="14"/>
  <c r="BA28" i="14"/>
  <c r="BB33" i="14"/>
  <c r="BB37" i="14" s="1"/>
  <c r="BC33" i="14"/>
  <c r="BC37" i="14" s="1"/>
  <c r="BB28" i="14"/>
  <c r="BC28" i="14"/>
  <c r="BD34" i="14"/>
  <c r="BD35" i="14"/>
  <c r="BD36" i="14"/>
  <c r="BD33" i="14"/>
  <c r="BD28" i="14"/>
  <c r="AX33" i="14"/>
  <c r="AX28" i="14"/>
  <c r="M36" i="14"/>
  <c r="K36" i="14"/>
  <c r="J36" i="14"/>
  <c r="M35" i="14"/>
  <c r="K35" i="14"/>
  <c r="J35" i="14"/>
  <c r="M34" i="14"/>
  <c r="L34" i="14"/>
  <c r="K34" i="14"/>
  <c r="J34" i="14"/>
  <c r="M33" i="14"/>
  <c r="L33" i="14"/>
  <c r="K33" i="14"/>
  <c r="J33" i="14"/>
  <c r="M28" i="14"/>
  <c r="L28" i="14"/>
  <c r="K28" i="14"/>
  <c r="J28" i="14"/>
  <c r="I33" i="14"/>
  <c r="I34" i="14"/>
  <c r="I35" i="14"/>
  <c r="I36" i="14"/>
  <c r="I28" i="14"/>
  <c r="AG33" i="14"/>
  <c r="AG37" i="14" s="1"/>
  <c r="AG28" i="14"/>
  <c r="AY33" i="14"/>
  <c r="AZ33" i="14"/>
  <c r="BE33" i="14"/>
  <c r="AY28" i="14"/>
  <c r="AZ28" i="14"/>
  <c r="BE28" i="14"/>
  <c r="AW33" i="14"/>
  <c r="AV28" i="14"/>
  <c r="AU28" i="14"/>
  <c r="AT33" i="14"/>
  <c r="AS28" i="14"/>
  <c r="AF33" i="14"/>
  <c r="AF37" i="14" s="1"/>
  <c r="AF28" i="14"/>
  <c r="AD28" i="14"/>
  <c r="AE28" i="14"/>
  <c r="AC33" i="14"/>
  <c r="AC37" i="14" s="1"/>
  <c r="AD33" i="14"/>
  <c r="AD37" i="14" s="1"/>
  <c r="AE33" i="14"/>
  <c r="AE37" i="14" s="1"/>
  <c r="AC28" i="14"/>
  <c r="BA37" i="14" l="1"/>
  <c r="AZ37" i="14"/>
  <c r="BE37" i="14"/>
  <c r="AY37" i="14"/>
  <c r="AX37" i="14"/>
  <c r="AW37" i="14"/>
  <c r="BD37" i="14"/>
  <c r="AT37" i="14"/>
  <c r="L37" i="14"/>
  <c r="J37" i="14"/>
  <c r="K37" i="14"/>
  <c r="M37" i="14"/>
  <c r="I37" i="14"/>
  <c r="AU33" i="14"/>
  <c r="AU37" i="14" s="1"/>
  <c r="AW28" i="14"/>
  <c r="AS33" i="14"/>
  <c r="AS37" i="14" s="1"/>
  <c r="AT28" i="14"/>
  <c r="AV33" i="14"/>
  <c r="AV37" i="14" s="1"/>
  <c r="AN6" i="14" l="1"/>
  <c r="AA33" i="14" l="1"/>
  <c r="AA34" i="14"/>
  <c r="AA35" i="14"/>
  <c r="AA36" i="14"/>
  <c r="AA28" i="14"/>
  <c r="AA37" i="14" l="1"/>
  <c r="AQ36" i="14"/>
  <c r="AO36" i="14"/>
  <c r="AM36" i="14"/>
  <c r="AK36" i="14"/>
  <c r="AB36" i="14"/>
  <c r="Z36" i="14"/>
  <c r="X36" i="14"/>
  <c r="W36" i="14"/>
  <c r="V36" i="14"/>
  <c r="N36" i="14"/>
  <c r="H36" i="14"/>
  <c r="G36" i="14"/>
  <c r="F36" i="14"/>
  <c r="E36" i="14"/>
  <c r="D36" i="14"/>
  <c r="AQ35" i="14"/>
  <c r="AO35" i="14"/>
  <c r="AM35" i="14"/>
  <c r="AK35" i="14"/>
  <c r="AB35" i="14"/>
  <c r="Z35" i="14"/>
  <c r="X35" i="14"/>
  <c r="W35" i="14"/>
  <c r="V35" i="14"/>
  <c r="N35" i="14"/>
  <c r="H35" i="14"/>
  <c r="G35" i="14"/>
  <c r="F35" i="14"/>
  <c r="E35" i="14"/>
  <c r="D35" i="14"/>
  <c r="AQ34" i="14"/>
  <c r="AO34" i="14"/>
  <c r="AM34" i="14"/>
  <c r="AK34" i="14"/>
  <c r="AB34" i="14"/>
  <c r="Z34" i="14"/>
  <c r="X34" i="14"/>
  <c r="W34" i="14"/>
  <c r="V34" i="14"/>
  <c r="N34" i="14"/>
  <c r="H34" i="14"/>
  <c r="G34" i="14"/>
  <c r="F34" i="14"/>
  <c r="E34" i="14"/>
  <c r="D34" i="14"/>
  <c r="AQ33" i="14"/>
  <c r="AO33" i="14"/>
  <c r="AM33" i="14"/>
  <c r="AK33" i="14"/>
  <c r="AB33" i="14"/>
  <c r="Z33" i="14"/>
  <c r="Y33" i="14"/>
  <c r="X33" i="14"/>
  <c r="W33" i="14"/>
  <c r="V33" i="14"/>
  <c r="N33" i="14"/>
  <c r="H33" i="14"/>
  <c r="G33" i="14"/>
  <c r="F33" i="14"/>
  <c r="E33" i="14"/>
  <c r="D33" i="14"/>
  <c r="AQ28" i="14"/>
  <c r="AO28" i="14"/>
  <c r="AM28" i="14"/>
  <c r="AK28" i="14"/>
  <c r="AB28" i="14"/>
  <c r="Z28" i="14"/>
  <c r="Y28" i="14"/>
  <c r="X28" i="14"/>
  <c r="W28" i="14"/>
  <c r="V28" i="14"/>
  <c r="N28" i="14"/>
  <c r="H28" i="14"/>
  <c r="G28" i="14"/>
  <c r="F28" i="14"/>
  <c r="E28" i="14"/>
  <c r="D28" i="14"/>
  <c r="AR27" i="14"/>
  <c r="AP27" i="14"/>
  <c r="AN27" i="14"/>
  <c r="AL27" i="14"/>
  <c r="AR26" i="14"/>
  <c r="AP26" i="14"/>
  <c r="AN26" i="14"/>
  <c r="AR25" i="14"/>
  <c r="AP25" i="14"/>
  <c r="AN25" i="14"/>
  <c r="AL25" i="14"/>
  <c r="AR24" i="14"/>
  <c r="AP24" i="14"/>
  <c r="AN24" i="14"/>
  <c r="AR23" i="14"/>
  <c r="AP23" i="14"/>
  <c r="AN23" i="14"/>
  <c r="AL23" i="14"/>
  <c r="AR22" i="14"/>
  <c r="AP22" i="14"/>
  <c r="AN22" i="14"/>
  <c r="AL22" i="14"/>
  <c r="AR21" i="14"/>
  <c r="AP21" i="14"/>
  <c r="AN21" i="14"/>
  <c r="AR20" i="14"/>
  <c r="AP20" i="14"/>
  <c r="AN20" i="14"/>
  <c r="AL20" i="14"/>
  <c r="AR19" i="14"/>
  <c r="AP19" i="14"/>
  <c r="AN19" i="14"/>
  <c r="AL19" i="14"/>
  <c r="AR18" i="14"/>
  <c r="AP18" i="14"/>
  <c r="AN18" i="14"/>
  <c r="AL18" i="14"/>
  <c r="AR17" i="14"/>
  <c r="AP17" i="14"/>
  <c r="AN17" i="14"/>
  <c r="AR16" i="14"/>
  <c r="AP16" i="14"/>
  <c r="AN16" i="14"/>
  <c r="AR15" i="14"/>
  <c r="AP15" i="14"/>
  <c r="AN15" i="14"/>
  <c r="AL15" i="14"/>
  <c r="AR14" i="14"/>
  <c r="AP14" i="14"/>
  <c r="AN14" i="14"/>
  <c r="AL14" i="14"/>
  <c r="AR13" i="14"/>
  <c r="AP13" i="14"/>
  <c r="AN13" i="14"/>
  <c r="AL13" i="14"/>
  <c r="AR12" i="14"/>
  <c r="AP12" i="14"/>
  <c r="AN12" i="14"/>
  <c r="AL12" i="14"/>
  <c r="AR11" i="14"/>
  <c r="AP11" i="14"/>
  <c r="AN11" i="14"/>
  <c r="AL11" i="14"/>
  <c r="AR10" i="14"/>
  <c r="AP10" i="14"/>
  <c r="AN10" i="14"/>
  <c r="AR9" i="14"/>
  <c r="AP9" i="14"/>
  <c r="AN9" i="14"/>
  <c r="AL9" i="14"/>
  <c r="AR8" i="14"/>
  <c r="AP8" i="14"/>
  <c r="AN8" i="14"/>
  <c r="AL8" i="14"/>
  <c r="AR7" i="14"/>
  <c r="AP7" i="14"/>
  <c r="AN7" i="14"/>
  <c r="AL7" i="14"/>
  <c r="AR6" i="14"/>
  <c r="AP6" i="14"/>
  <c r="AL6" i="14"/>
  <c r="J19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J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H21" i="16" s="1"/>
  <c r="Z37" i="14" l="1"/>
  <c r="W37" i="14"/>
  <c r="H37" i="14"/>
  <c r="V37" i="14"/>
  <c r="AR35" i="14"/>
  <c r="F37" i="14"/>
  <c r="X37" i="14"/>
  <c r="G37" i="14"/>
  <c r="Y37" i="14"/>
  <c r="AL33" i="14"/>
  <c r="AL35" i="14"/>
  <c r="E37" i="14"/>
  <c r="AN34" i="14"/>
  <c r="AP34" i="14"/>
  <c r="AP36" i="14"/>
  <c r="AL34" i="14"/>
  <c r="N37" i="14"/>
  <c r="AM37" i="14"/>
  <c r="AP35" i="14"/>
  <c r="AO37" i="14"/>
  <c r="AR34" i="14"/>
  <c r="AR36" i="14"/>
  <c r="AQ37" i="14"/>
  <c r="AK37" i="14"/>
  <c r="D37" i="14"/>
  <c r="AN33" i="14"/>
  <c r="AN28" i="14"/>
  <c r="AP28" i="14"/>
  <c r="AP33" i="14"/>
  <c r="AB37" i="14"/>
  <c r="AN35" i="14"/>
  <c r="AN36" i="14"/>
  <c r="AR33" i="14"/>
  <c r="AR28" i="14"/>
  <c r="AL28" i="14"/>
  <c r="AL36" i="14"/>
  <c r="AP37" i="14" l="1"/>
  <c r="AR37" i="14"/>
  <c r="AN37" i="14"/>
  <c r="AL37" i="14" l="1"/>
</calcChain>
</file>

<file path=xl/comments1.xml><?xml version="1.0" encoding="utf-8"?>
<comments xmlns="http://schemas.openxmlformats.org/spreadsheetml/2006/main">
  <authors>
    <author>杉渕 絢也</author>
  </authors>
  <commentList>
    <comment ref="BA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kitaakita:音が出ない。要修理</t>
        </r>
      </text>
    </comment>
  </commentList>
</comments>
</file>

<file path=xl/sharedStrings.xml><?xml version="1.0" encoding="utf-8"?>
<sst xmlns="http://schemas.openxmlformats.org/spreadsheetml/2006/main" count="349" uniqueCount="139">
  <si>
    <t>箱</t>
    <rPh sb="0" eb="1">
      <t>ハコ</t>
    </rPh>
    <phoneticPr fontId="2"/>
  </si>
  <si>
    <t>(有)米代薬局</t>
    <rPh sb="0" eb="3">
      <t>ユウ</t>
    </rPh>
    <rPh sb="3" eb="7">
      <t>ヨネシロヤッキョク</t>
    </rPh>
    <phoneticPr fontId="2"/>
  </si>
  <si>
    <t>阿仁体育館</t>
  </si>
  <si>
    <t>食</t>
    <rPh sb="0" eb="1">
      <t>ショク</t>
    </rPh>
    <phoneticPr fontId="2"/>
  </si>
  <si>
    <t>鷹巣</t>
    <rPh sb="0" eb="2">
      <t>タカノス</t>
    </rPh>
    <phoneticPr fontId="2"/>
  </si>
  <si>
    <t>ℓ</t>
  </si>
  <si>
    <t>自動ラップ式トイレ
(専用消耗品)</t>
    <rPh sb="0" eb="2">
      <t>ジドウ</t>
    </rPh>
    <rPh sb="5" eb="6">
      <t>シキ</t>
    </rPh>
    <rPh sb="11" eb="13">
      <t>センヨウ</t>
    </rPh>
    <rPh sb="13" eb="16">
      <t>ショウ</t>
    </rPh>
    <phoneticPr fontId="2"/>
  </si>
  <si>
    <t>本</t>
    <rPh sb="0" eb="1">
      <t>ホン</t>
    </rPh>
    <phoneticPr fontId="2"/>
  </si>
  <si>
    <t>毛布</t>
    <rPh sb="0" eb="2">
      <t>モウフ</t>
    </rPh>
    <phoneticPr fontId="2"/>
  </si>
  <si>
    <t>枚</t>
    <rPh sb="0" eb="1">
      <t>マイ</t>
    </rPh>
    <phoneticPr fontId="2"/>
  </si>
  <si>
    <t>トイレ処理パック</t>
    <rPh sb="3" eb="5">
      <t>ショリ</t>
    </rPh>
    <phoneticPr fontId="2"/>
  </si>
  <si>
    <t>1箱100回分</t>
    <rPh sb="1" eb="2">
      <t>ハコ</t>
    </rPh>
    <rPh sb="5" eb="7">
      <t>カイブン</t>
    </rPh>
    <phoneticPr fontId="2"/>
  </si>
  <si>
    <t>簡易トイレ</t>
    <rPh sb="0" eb="2">
      <t>カンイ</t>
    </rPh>
    <phoneticPr fontId="2"/>
  </si>
  <si>
    <t>阿仁</t>
    <rPh sb="0" eb="2">
      <t>アニ</t>
    </rPh>
    <phoneticPr fontId="2"/>
  </si>
  <si>
    <t>10Wサイレン付</t>
    <rPh sb="7" eb="8">
      <t>ツキ</t>
    </rPh>
    <phoneticPr fontId="2"/>
  </si>
  <si>
    <t>綴子基幹集落センター</t>
    <rPh sb="0" eb="2">
      <t>ツヅレコ</t>
    </rPh>
    <rPh sb="2" eb="4">
      <t>キカン</t>
    </rPh>
    <rPh sb="4" eb="6">
      <t>シュウラク</t>
    </rPh>
    <phoneticPr fontId="2"/>
  </si>
  <si>
    <t>ミドリ安全秋田㈱</t>
    <rPh sb="3" eb="5">
      <t>アンゼン</t>
    </rPh>
    <rPh sb="5" eb="7">
      <t>アキタ</t>
    </rPh>
    <phoneticPr fontId="2"/>
  </si>
  <si>
    <t>缶</t>
    <rPh sb="0" eb="1">
      <t>カン</t>
    </rPh>
    <phoneticPr fontId="2"/>
  </si>
  <si>
    <t>寝具</t>
    <rPh sb="0" eb="2">
      <t>シング</t>
    </rPh>
    <phoneticPr fontId="2"/>
  </si>
  <si>
    <t>使用済</t>
    <rPh sb="0" eb="2">
      <t>シヨウ</t>
    </rPh>
    <rPh sb="2" eb="3">
      <t>ズ</t>
    </rPh>
    <phoneticPr fontId="2"/>
  </si>
  <si>
    <t>合川</t>
    <rPh sb="0" eb="2">
      <t>アイカワ</t>
    </rPh>
    <phoneticPr fontId="2"/>
  </si>
  <si>
    <t>森吉</t>
    <rPh sb="0" eb="2">
      <t>モリヨシ</t>
    </rPh>
    <phoneticPr fontId="2"/>
  </si>
  <si>
    <t>阿仁農村環境改善センター</t>
    <rPh sb="0" eb="2">
      <t>アニ</t>
    </rPh>
    <rPh sb="2" eb="4">
      <t>ノウソン</t>
    </rPh>
    <rPh sb="4" eb="6">
      <t>カンキョウ</t>
    </rPh>
    <rPh sb="6" eb="8">
      <t>カイゼン</t>
    </rPh>
    <phoneticPr fontId="2"/>
  </si>
  <si>
    <t>地域福祉センター</t>
    <rPh sb="0" eb="2">
      <t>チイキ</t>
    </rPh>
    <rPh sb="2" eb="4">
      <t>フクシ</t>
    </rPh>
    <phoneticPr fontId="2"/>
  </si>
  <si>
    <t>阿仁ふるさと文化センター</t>
    <rPh sb="0" eb="2">
      <t>アニ</t>
    </rPh>
    <rPh sb="6" eb="8">
      <t>ブンカ</t>
    </rPh>
    <phoneticPr fontId="2"/>
  </si>
  <si>
    <t>鷹巣体育館</t>
    <rPh sb="0" eb="2">
      <t>タカノス</t>
    </rPh>
    <rPh sb="2" eb="5">
      <t>タイイクカン</t>
    </rPh>
    <phoneticPr fontId="2"/>
  </si>
  <si>
    <t>クウィンス森吉</t>
    <rPh sb="5" eb="7">
      <t>モリヨシ</t>
    </rPh>
    <phoneticPr fontId="2"/>
  </si>
  <si>
    <t>自動ラップ式トイレ
(専用消耗品)
1箱100回分</t>
    <rPh sb="0" eb="2">
      <t>ジドウ</t>
    </rPh>
    <rPh sb="5" eb="6">
      <t>シキ</t>
    </rPh>
    <rPh sb="11" eb="13">
      <t>センヨウ</t>
    </rPh>
    <rPh sb="13" eb="16">
      <t>ショウ</t>
    </rPh>
    <rPh sb="19" eb="20">
      <t>ハコ</t>
    </rPh>
    <rPh sb="23" eb="24">
      <t>カイ</t>
    </rPh>
    <rPh sb="24" eb="25">
      <t>ブン</t>
    </rPh>
    <phoneticPr fontId="2"/>
  </si>
  <si>
    <t>四季美館</t>
    <rPh sb="0" eb="2">
      <t>シキ</t>
    </rPh>
    <rPh sb="2" eb="3">
      <t>ビ</t>
    </rPh>
    <rPh sb="3" eb="4">
      <t>カン</t>
    </rPh>
    <phoneticPr fontId="2"/>
  </si>
  <si>
    <t>保健センター</t>
    <rPh sb="0" eb="2">
      <t>ホケン</t>
    </rPh>
    <phoneticPr fontId="2"/>
  </si>
  <si>
    <t>七日市基幹集落センター</t>
    <rPh sb="0" eb="3">
      <t>ナノカイチ</t>
    </rPh>
    <rPh sb="3" eb="5">
      <t>キカン</t>
    </rPh>
    <rPh sb="5" eb="7">
      <t>シュウラク</t>
    </rPh>
    <phoneticPr fontId="2"/>
  </si>
  <si>
    <t>坊沢公民館</t>
    <rPh sb="0" eb="1">
      <t>ボウ</t>
    </rPh>
    <rPh sb="1" eb="2">
      <t>ザワ</t>
    </rPh>
    <rPh sb="2" eb="5">
      <t>コウミンカン</t>
    </rPh>
    <phoneticPr fontId="2"/>
  </si>
  <si>
    <t>文化会館</t>
    <rPh sb="0" eb="2">
      <t>ブンカ</t>
    </rPh>
    <rPh sb="2" eb="4">
      <t>カイカン</t>
    </rPh>
    <phoneticPr fontId="2"/>
  </si>
  <si>
    <t>1巻20ｍ</t>
    <rPh sb="1" eb="2">
      <t>マ</t>
    </rPh>
    <phoneticPr fontId="2"/>
  </si>
  <si>
    <t>コード
リール
（30m）</t>
  </si>
  <si>
    <t>ﾋｰﾀｰ用
ｺｰﾄﾞﾘｰﾙ</t>
    <rPh sb="4" eb="5">
      <t>ヨウ</t>
    </rPh>
    <phoneticPr fontId="2"/>
  </si>
  <si>
    <t>ﾋｰﾀｰ用
発電機</t>
    <rPh sb="4" eb="5">
      <t>ヨウ</t>
    </rPh>
    <rPh sb="6" eb="8">
      <t>ハツデン</t>
    </rPh>
    <rPh sb="8" eb="9">
      <t>キ</t>
    </rPh>
    <phoneticPr fontId="2"/>
  </si>
  <si>
    <t>大型遠赤
外線ﾋｰﾀｰ</t>
    <rPh sb="0" eb="2">
      <t>オオガタ</t>
    </rPh>
    <rPh sb="2" eb="4">
      <t>エンセキ</t>
    </rPh>
    <rPh sb="5" eb="6">
      <t>ソト</t>
    </rPh>
    <rPh sb="6" eb="7">
      <t>セン</t>
    </rPh>
    <phoneticPr fontId="2"/>
  </si>
  <si>
    <t>床マット</t>
    <rPh sb="0" eb="1">
      <t>ユカ</t>
    </rPh>
    <phoneticPr fontId="2"/>
  </si>
  <si>
    <t>防滴型拡声器</t>
    <rPh sb="0" eb="2">
      <t>ボウテキ</t>
    </rPh>
    <rPh sb="2" eb="3">
      <t>カタ</t>
    </rPh>
    <rPh sb="3" eb="6">
      <t>カクセイキ</t>
    </rPh>
    <phoneticPr fontId="2"/>
  </si>
  <si>
    <t>特設公衆
電話機</t>
    <rPh sb="0" eb="2">
      <t>トクセツ</t>
    </rPh>
    <rPh sb="2" eb="4">
      <t>コウシュウ</t>
    </rPh>
    <rPh sb="5" eb="8">
      <t>デンワキ</t>
    </rPh>
    <phoneticPr fontId="2"/>
  </si>
  <si>
    <t>医薬品
セット</t>
    <rPh sb="0" eb="3">
      <t>イヤクヒン</t>
    </rPh>
    <phoneticPr fontId="2"/>
  </si>
  <si>
    <t>地区</t>
    <rPh sb="0" eb="2">
      <t>チク</t>
    </rPh>
    <phoneticPr fontId="2"/>
  </si>
  <si>
    <t>石油
ストーブ</t>
    <rPh sb="0" eb="2">
      <t>セキユ</t>
    </rPh>
    <phoneticPr fontId="2"/>
  </si>
  <si>
    <t>投光器
（角型500W）</t>
    <rPh sb="0" eb="2">
      <t>トウコウ</t>
    </rPh>
    <rPh sb="2" eb="3">
      <t>キ</t>
    </rPh>
    <rPh sb="5" eb="6">
      <t>カク</t>
    </rPh>
    <rPh sb="6" eb="7">
      <t>カタ</t>
    </rPh>
    <phoneticPr fontId="2"/>
  </si>
  <si>
    <t>クリーンマスクC-301</t>
  </si>
  <si>
    <t>施設名</t>
    <rPh sb="0" eb="2">
      <t>シセツ</t>
    </rPh>
    <rPh sb="2" eb="3">
      <t>メイ</t>
    </rPh>
    <phoneticPr fontId="2"/>
  </si>
  <si>
    <t>購入金額</t>
    <rPh sb="0" eb="2">
      <t>コウニュウ</t>
    </rPh>
    <rPh sb="2" eb="4">
      <t>キンガク</t>
    </rPh>
    <phoneticPr fontId="2"/>
  </si>
  <si>
    <t>阿仁庁舎</t>
    <rPh sb="0" eb="2">
      <t>アニ</t>
    </rPh>
    <rPh sb="2" eb="4">
      <t>チョウシャ</t>
    </rPh>
    <phoneticPr fontId="2"/>
  </si>
  <si>
    <t>間仕切り
（屋根無）</t>
    <rPh sb="0" eb="3">
      <t>マジキ</t>
    </rPh>
    <rPh sb="6" eb="8">
      <t>ヤネ</t>
    </rPh>
    <rPh sb="8" eb="9">
      <t>ム</t>
    </rPh>
    <phoneticPr fontId="2"/>
  </si>
  <si>
    <t>地区別内訳</t>
    <rPh sb="0" eb="2">
      <t>チク</t>
    </rPh>
    <rPh sb="2" eb="3">
      <t>ベツ</t>
    </rPh>
    <rPh sb="3" eb="5">
      <t>ウチワケ</t>
    </rPh>
    <phoneticPr fontId="2"/>
  </si>
  <si>
    <t>㈱成文社</t>
    <rPh sb="1" eb="3">
      <t>セイブン</t>
    </rPh>
    <rPh sb="3" eb="4">
      <t>シャ</t>
    </rPh>
    <phoneticPr fontId="2"/>
  </si>
  <si>
    <t>副食
（ビスケット）</t>
    <rPh sb="0" eb="2">
      <t>フクショク</t>
    </rPh>
    <phoneticPr fontId="2"/>
  </si>
  <si>
    <t>アロクリンE</t>
  </si>
  <si>
    <t>交流センター</t>
    <rPh sb="0" eb="2">
      <t>コウリュウ</t>
    </rPh>
    <phoneticPr fontId="2"/>
  </si>
  <si>
    <t>投光器
（角型500W）※三脚付</t>
    <rPh sb="0" eb="2">
      <t>トウコウ</t>
    </rPh>
    <rPh sb="2" eb="3">
      <t>キ</t>
    </rPh>
    <rPh sb="5" eb="6">
      <t>カク</t>
    </rPh>
    <rPh sb="6" eb="7">
      <t>カタ</t>
    </rPh>
    <rPh sb="13" eb="15">
      <t>サンキャク</t>
    </rPh>
    <rPh sb="15" eb="16">
      <t>ツキ</t>
    </rPh>
    <phoneticPr fontId="2"/>
  </si>
  <si>
    <t>数量</t>
    <rPh sb="0" eb="2">
      <t>スウリョウ</t>
    </rPh>
    <phoneticPr fontId="2"/>
  </si>
  <si>
    <t>アマノールNR</t>
  </si>
  <si>
    <t>市民ふれあいプラザ</t>
    <rPh sb="0" eb="2">
      <t>シミン</t>
    </rPh>
    <phoneticPr fontId="2"/>
  </si>
  <si>
    <t>合川体育館</t>
    <rPh sb="0" eb="2">
      <t>アイカワ</t>
    </rPh>
    <rPh sb="2" eb="5">
      <t>タイイクカン</t>
    </rPh>
    <phoneticPr fontId="2"/>
  </si>
  <si>
    <t>森吉コミュニティセンター</t>
    <rPh sb="0" eb="2">
      <t>モリヨシ</t>
    </rPh>
    <phoneticPr fontId="2"/>
  </si>
  <si>
    <t>非常用
発電機</t>
    <rPh sb="0" eb="3">
      <t>ヒジョウヨウ</t>
    </rPh>
    <rPh sb="4" eb="7">
      <t>ハツデンキ</t>
    </rPh>
    <phoneticPr fontId="2"/>
  </si>
  <si>
    <t>ガソリン
携行缶
（10L）</t>
    <rPh sb="5" eb="7">
      <t>ケイコウ</t>
    </rPh>
    <rPh sb="7" eb="8">
      <t>カン</t>
    </rPh>
    <phoneticPr fontId="2"/>
  </si>
  <si>
    <t>トイレ
テント</t>
  </si>
  <si>
    <t>段ボール
便器</t>
    <rPh sb="0" eb="1">
      <t>ダン</t>
    </rPh>
    <rPh sb="5" eb="7">
      <t>ベンキ</t>
    </rPh>
    <phoneticPr fontId="2"/>
  </si>
  <si>
    <t>ワンタッチ
テント型</t>
    <rPh sb="9" eb="10">
      <t>ガタ</t>
    </rPh>
    <phoneticPr fontId="2"/>
  </si>
  <si>
    <t>合川庁舎</t>
    <rPh sb="0" eb="2">
      <t>アイカワ</t>
    </rPh>
    <rPh sb="2" eb="4">
      <t>チョウシャ</t>
    </rPh>
    <phoneticPr fontId="2"/>
  </si>
  <si>
    <t>森吉庁舎</t>
    <rPh sb="0" eb="2">
      <t>モリヨシ</t>
    </rPh>
    <rPh sb="2" eb="4">
      <t>チョウシャ</t>
    </rPh>
    <phoneticPr fontId="2"/>
  </si>
  <si>
    <t>ﾋｰﾀｰ用
LP発電機</t>
    <rPh sb="4" eb="5">
      <t>ヨウ</t>
    </rPh>
    <rPh sb="8" eb="10">
      <t>ハツデン</t>
    </rPh>
    <rPh sb="10" eb="11">
      <t>キ</t>
    </rPh>
    <phoneticPr fontId="2"/>
  </si>
  <si>
    <t>簡易ベッド</t>
    <rPh sb="0" eb="2">
      <t>カンイ</t>
    </rPh>
    <phoneticPr fontId="2"/>
  </si>
  <si>
    <t>仮設トイレ</t>
    <rPh sb="0" eb="2">
      <t>カセツ</t>
    </rPh>
    <phoneticPr fontId="2"/>
  </si>
  <si>
    <t>アルピュア75</t>
  </si>
  <si>
    <t>No</t>
  </si>
  <si>
    <t>手指消毒用アルコールキビキビ</t>
    <rPh sb="0" eb="2">
      <t>シュシ</t>
    </rPh>
    <rPh sb="2" eb="5">
      <t>ショウドクヨウ</t>
    </rPh>
    <phoneticPr fontId="2"/>
  </si>
  <si>
    <t>箱数
（24個/箱）</t>
    <rPh sb="0" eb="1">
      <t>ハコ</t>
    </rPh>
    <rPh sb="1" eb="2">
      <t>スウ</t>
    </rPh>
    <rPh sb="6" eb="7">
      <t>コ</t>
    </rPh>
    <rPh sb="8" eb="9">
      <t>ハコ</t>
    </rPh>
    <phoneticPr fontId="2"/>
  </si>
  <si>
    <t>1箱10人用</t>
    <rPh sb="1" eb="2">
      <t>ハコ</t>
    </rPh>
    <rPh sb="4" eb="6">
      <t>ニンヨウ</t>
    </rPh>
    <phoneticPr fontId="2"/>
  </si>
  <si>
    <t>森吉総合スポーツセンター</t>
  </si>
  <si>
    <t>間仕切り
（屋根有）</t>
  </si>
  <si>
    <t>SL-66E</t>
  </si>
  <si>
    <t>主食
（パン）</t>
    <rPh sb="0" eb="2">
      <t>シュショク</t>
    </rPh>
    <phoneticPr fontId="2"/>
  </si>
  <si>
    <t>主食
（ｱﾙﾌｧ化米）</t>
    <rPh sb="0" eb="2">
      <t>シュショク</t>
    </rPh>
    <rPh sb="8" eb="9">
      <t>カ</t>
    </rPh>
    <rPh sb="9" eb="10">
      <t>コメ</t>
    </rPh>
    <phoneticPr fontId="2"/>
  </si>
  <si>
    <t>箱数
（50食/箱）</t>
    <rPh sb="0" eb="1">
      <t>ハコ</t>
    </rPh>
    <rPh sb="1" eb="2">
      <t>スウ</t>
    </rPh>
    <rPh sb="6" eb="7">
      <t>ショク</t>
    </rPh>
    <rPh sb="8" eb="9">
      <t>ハコ</t>
    </rPh>
    <phoneticPr fontId="2"/>
  </si>
  <si>
    <t>箱数
（24本/箱）</t>
    <rPh sb="0" eb="1">
      <t>ハコ</t>
    </rPh>
    <rPh sb="1" eb="2">
      <t>スウ</t>
    </rPh>
    <rPh sb="6" eb="7">
      <t>ホン</t>
    </rPh>
    <rPh sb="8" eb="9">
      <t>ハコ</t>
    </rPh>
    <phoneticPr fontId="2"/>
  </si>
  <si>
    <t>飲料水
（500㎖PET）</t>
    <rPh sb="0" eb="3">
      <t>インリョウスイ</t>
    </rPh>
    <phoneticPr fontId="2"/>
  </si>
  <si>
    <t>ユニ・ケアー㈱</t>
  </si>
  <si>
    <t>箱数</t>
    <rPh sb="0" eb="1">
      <t>ハコ</t>
    </rPh>
    <rPh sb="1" eb="2">
      <t>スウ</t>
    </rPh>
    <phoneticPr fontId="2"/>
  </si>
  <si>
    <t>月日</t>
    <rPh sb="0" eb="2">
      <t>ガッピ</t>
    </rPh>
    <phoneticPr fontId="2"/>
  </si>
  <si>
    <t>購入先</t>
    <rPh sb="0" eb="2">
      <t>コウニュウ</t>
    </rPh>
    <rPh sb="2" eb="3">
      <t>サキ</t>
    </rPh>
    <phoneticPr fontId="2"/>
  </si>
  <si>
    <t>計</t>
    <rPh sb="0" eb="1">
      <t>ケイ</t>
    </rPh>
    <phoneticPr fontId="2"/>
  </si>
  <si>
    <t>容量</t>
    <rPh sb="0" eb="2">
      <t>ヨウリョウ</t>
    </rPh>
    <phoneticPr fontId="2"/>
  </si>
  <si>
    <t>(有)米代薬局</t>
    <rPh sb="0" eb="3">
      <t>ユウ</t>
    </rPh>
    <rPh sb="3" eb="5">
      <t>ヨネシロ</t>
    </rPh>
    <rPh sb="5" eb="7">
      <t>ヤッキョク</t>
    </rPh>
    <phoneticPr fontId="2"/>
  </si>
  <si>
    <t>商品名</t>
    <rPh sb="0" eb="3">
      <t>ショウヒンメイ</t>
    </rPh>
    <phoneticPr fontId="2"/>
  </si>
  <si>
    <t>コンドルアルコール除菌液70</t>
    <rPh sb="9" eb="11">
      <t>ジョキン</t>
    </rPh>
    <rPh sb="11" eb="12">
      <t>エキ</t>
    </rPh>
    <phoneticPr fontId="2"/>
  </si>
  <si>
    <t>L</t>
  </si>
  <si>
    <t>㈱秋北文具</t>
    <rPh sb="1" eb="2">
      <t>アキ</t>
    </rPh>
    <rPh sb="2" eb="3">
      <t>キタ</t>
    </rPh>
    <rPh sb="3" eb="5">
      <t>ブング</t>
    </rPh>
    <phoneticPr fontId="2"/>
  </si>
  <si>
    <t>ソフトーク超立体マスク</t>
    <rPh sb="5" eb="6">
      <t>チョウ</t>
    </rPh>
    <rPh sb="6" eb="8">
      <t>リッタイ</t>
    </rPh>
    <phoneticPr fontId="2"/>
  </si>
  <si>
    <t>プロフェッショナルマスク</t>
  </si>
  <si>
    <t>㈱成文社</t>
    <rPh sb="1" eb="4">
      <t>セイブンシャ</t>
    </rPh>
    <phoneticPr fontId="2"/>
  </si>
  <si>
    <t>自動ラップ式トイレ
(ﾗｯﾌﾟﾎﾟﾝ)</t>
    <rPh sb="0" eb="2">
      <t>ジドウ</t>
    </rPh>
    <rPh sb="5" eb="6">
      <t>シキ</t>
    </rPh>
    <phoneticPr fontId="2"/>
  </si>
  <si>
    <t>箱数
（60食/箱）</t>
    <rPh sb="0" eb="1">
      <t>ハコ</t>
    </rPh>
    <rPh sb="1" eb="2">
      <t>スウ</t>
    </rPh>
    <rPh sb="6" eb="7">
      <t>ショク</t>
    </rPh>
    <rPh sb="8" eb="9">
      <t>ハコ</t>
    </rPh>
    <phoneticPr fontId="2"/>
  </si>
  <si>
    <t>合川公民館</t>
    <rPh sb="0" eb="2">
      <t>アイカワ</t>
    </rPh>
    <rPh sb="2" eb="5">
      <t>コウミンカン</t>
    </rPh>
    <phoneticPr fontId="2"/>
  </si>
  <si>
    <t>主食
（ごはん/パン）</t>
    <rPh sb="0" eb="2">
      <t>シュショク</t>
    </rPh>
    <phoneticPr fontId="2"/>
  </si>
  <si>
    <t>自動ラップ式トイレ手すり</t>
    <rPh sb="0" eb="2">
      <t>ジドウ</t>
    </rPh>
    <rPh sb="5" eb="6">
      <t>シキ</t>
    </rPh>
    <rPh sb="9" eb="10">
      <t>テ</t>
    </rPh>
    <phoneticPr fontId="2"/>
  </si>
  <si>
    <t>食料等</t>
    <rPh sb="0" eb="2">
      <t>ショクリョウ</t>
    </rPh>
    <rPh sb="2" eb="3">
      <t>トウ</t>
    </rPh>
    <phoneticPr fontId="2"/>
  </si>
  <si>
    <t>粉ミルク</t>
    <rPh sb="0" eb="1">
      <t>コナ</t>
    </rPh>
    <phoneticPr fontId="2"/>
  </si>
  <si>
    <t>液体ミルク</t>
    <rPh sb="0" eb="2">
      <t>エキタイ</t>
    </rPh>
    <phoneticPr fontId="2"/>
  </si>
  <si>
    <t>ml</t>
    <phoneticPr fontId="2"/>
  </si>
  <si>
    <t>g</t>
    <phoneticPr fontId="2"/>
  </si>
  <si>
    <t>箱数
（20本/箱）</t>
    <rPh sb="0" eb="1">
      <t>ハコ</t>
    </rPh>
    <rPh sb="1" eb="2">
      <t>スウ</t>
    </rPh>
    <rPh sb="6" eb="7">
      <t>ホン</t>
    </rPh>
    <rPh sb="8" eb="9">
      <t>ハコ</t>
    </rPh>
    <phoneticPr fontId="2"/>
  </si>
  <si>
    <t>箱数
（24本/箱）</t>
    <rPh sb="0" eb="2">
      <t>ハコスウ</t>
    </rPh>
    <rPh sb="6" eb="7">
      <t>ホン</t>
    </rPh>
    <rPh sb="8" eb="9">
      <t>ハコ</t>
    </rPh>
    <phoneticPr fontId="2"/>
  </si>
  <si>
    <t>哺乳瓶</t>
    <rPh sb="0" eb="3">
      <t>ホニュウビン</t>
    </rPh>
    <phoneticPr fontId="2"/>
  </si>
  <si>
    <t>トイレットペーパー</t>
    <phoneticPr fontId="2"/>
  </si>
  <si>
    <t>紙おむつ
（大人用）</t>
    <rPh sb="0" eb="1">
      <t>カミ</t>
    </rPh>
    <rPh sb="6" eb="9">
      <t>オトナヨウ</t>
    </rPh>
    <phoneticPr fontId="2"/>
  </si>
  <si>
    <t>紙おむつ
（子供用）</t>
    <rPh sb="0" eb="1">
      <t>カミ</t>
    </rPh>
    <rPh sb="6" eb="9">
      <t>コドモヨウ</t>
    </rPh>
    <phoneticPr fontId="2"/>
  </si>
  <si>
    <t>衛生用品</t>
    <rPh sb="0" eb="4">
      <t>エイセイヨウヒン</t>
    </rPh>
    <phoneticPr fontId="2"/>
  </si>
  <si>
    <t>生理用品</t>
    <rPh sb="0" eb="4">
      <t>セイリヨウヒン</t>
    </rPh>
    <phoneticPr fontId="2"/>
  </si>
  <si>
    <t>タオル</t>
    <phoneticPr fontId="2"/>
  </si>
  <si>
    <t>給水タンク</t>
    <rPh sb="0" eb="2">
      <t>キュウスイ</t>
    </rPh>
    <phoneticPr fontId="2"/>
  </si>
  <si>
    <t>その他</t>
    <rPh sb="2" eb="3">
      <t>タ</t>
    </rPh>
    <phoneticPr fontId="2"/>
  </si>
  <si>
    <t>ごみ袋</t>
    <rPh sb="2" eb="3">
      <t>ブクロ</t>
    </rPh>
    <phoneticPr fontId="2"/>
  </si>
  <si>
    <t>体拭きシート</t>
    <rPh sb="0" eb="2">
      <t>カラダフ</t>
    </rPh>
    <phoneticPr fontId="2"/>
  </si>
  <si>
    <t>発電・照明器具</t>
    <rPh sb="0" eb="2">
      <t>ハツデン</t>
    </rPh>
    <rPh sb="3" eb="7">
      <t>ショウメイキグ</t>
    </rPh>
    <phoneticPr fontId="2"/>
  </si>
  <si>
    <t>防寒用品</t>
    <rPh sb="0" eb="4">
      <t>ボウカンヨウヒン</t>
    </rPh>
    <phoneticPr fontId="2"/>
  </si>
  <si>
    <t>暖房器具</t>
    <rPh sb="0" eb="4">
      <t>ダンボウキグ</t>
    </rPh>
    <phoneticPr fontId="2"/>
  </si>
  <si>
    <t>哺乳瓶
（使い捨て）</t>
    <rPh sb="0" eb="3">
      <t>ホニュウビン</t>
    </rPh>
    <rPh sb="5" eb="6">
      <t>ツカ</t>
    </rPh>
    <rPh sb="7" eb="8">
      <t>ス</t>
    </rPh>
    <phoneticPr fontId="2"/>
  </si>
  <si>
    <t>防滴型　　　拡声器</t>
    <rPh sb="0" eb="2">
      <t>ボウテキ</t>
    </rPh>
    <rPh sb="2" eb="3">
      <t>ガタ</t>
    </rPh>
    <rPh sb="6" eb="9">
      <t>カクセイキ</t>
    </rPh>
    <phoneticPr fontId="2"/>
  </si>
  <si>
    <t>アクリルパーティション</t>
    <phoneticPr fontId="2"/>
  </si>
  <si>
    <t>防護服一式（組）</t>
    <rPh sb="0" eb="3">
      <t>ボウゴフク</t>
    </rPh>
    <rPh sb="3" eb="5">
      <t>1シキ</t>
    </rPh>
    <rPh sb="6" eb="7">
      <t>クミ</t>
    </rPh>
    <phoneticPr fontId="2"/>
  </si>
  <si>
    <t>段ボールベッド</t>
    <rPh sb="0" eb="1">
      <t>ダン</t>
    </rPh>
    <phoneticPr fontId="2"/>
  </si>
  <si>
    <t>通信</t>
    <rPh sb="0" eb="2">
      <t>ツウシン</t>
    </rPh>
    <phoneticPr fontId="2"/>
  </si>
  <si>
    <t>膨張式　　マット</t>
    <rPh sb="0" eb="3">
      <t>ボウチョウシキ</t>
    </rPh>
    <phoneticPr fontId="2"/>
  </si>
  <si>
    <t>段ボール簡易間仕切り（㎡）</t>
    <rPh sb="0" eb="1">
      <t>ダン</t>
    </rPh>
    <rPh sb="4" eb="6">
      <t>カンイ</t>
    </rPh>
    <rPh sb="6" eb="9">
      <t>マジキ</t>
    </rPh>
    <phoneticPr fontId="2"/>
  </si>
  <si>
    <t>サージカルマスク</t>
    <phoneticPr fontId="2"/>
  </si>
  <si>
    <t>アルコール消毒</t>
    <rPh sb="5" eb="7">
      <t>ショウドク</t>
    </rPh>
    <phoneticPr fontId="2"/>
  </si>
  <si>
    <t>非接触式体温計</t>
    <rPh sb="0" eb="3">
      <t>ヒセッショク</t>
    </rPh>
    <rPh sb="3" eb="4">
      <t>シキ</t>
    </rPh>
    <rPh sb="4" eb="7">
      <t>タイオンケイ</t>
    </rPh>
    <phoneticPr fontId="2"/>
  </si>
  <si>
    <t>災害時備蓄品配置箇所一覧表【令和8年4月1日現在】</t>
    <rPh sb="0" eb="2">
      <t>サイガイ</t>
    </rPh>
    <rPh sb="2" eb="3">
      <t>ジ</t>
    </rPh>
    <rPh sb="3" eb="5">
      <t>ビチク</t>
    </rPh>
    <rPh sb="5" eb="6">
      <t>ヒン</t>
    </rPh>
    <rPh sb="6" eb="8">
      <t>ハイチ</t>
    </rPh>
    <rPh sb="8" eb="10">
      <t>カショ</t>
    </rPh>
    <rPh sb="10" eb="12">
      <t>イチラン</t>
    </rPh>
    <rPh sb="12" eb="13">
      <t>ヒョウ</t>
    </rPh>
    <phoneticPr fontId="2"/>
  </si>
  <si>
    <t>本庁、旧鷹巣西小学校</t>
    <rPh sb="0" eb="2">
      <t>ホンチョウ</t>
    </rPh>
    <rPh sb="3" eb="4">
      <t>キュウ</t>
    </rPh>
    <rPh sb="4" eb="6">
      <t>タカノス</t>
    </rPh>
    <rPh sb="6" eb="7">
      <t>ニシ</t>
    </rPh>
    <rPh sb="7" eb="10">
      <t>ショウガッコウ</t>
    </rPh>
    <phoneticPr fontId="2"/>
  </si>
  <si>
    <t>合　 計</t>
    <rPh sb="0" eb="1">
      <t>アイ</t>
    </rPh>
    <rPh sb="3" eb="4">
      <t>ケイ</t>
    </rPh>
    <phoneticPr fontId="2"/>
  </si>
  <si>
    <t>合 　計</t>
    <rPh sb="0" eb="1">
      <t>アイ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</si>
</sst>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9"/>
      <color indexed="81"/>
      <name val="MS P ゴシック"/>
      <family val="3"/>
      <charset val="128"/>
    </font>
    <font>
      <sz val="8"/>
      <color theme="1"/>
      <name val="ＭＳ 明朝"/>
      <family val="1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明朝"/>
      <family val="1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38" fontId="0" fillId="0" borderId="0" xfId="4" applyFont="1">
      <alignment vertical="center"/>
    </xf>
    <xf numFmtId="0" fontId="0" fillId="0" borderId="1" xfId="0" applyBorder="1">
      <alignment vertical="center"/>
    </xf>
    <xf numFmtId="56" fontId="0" fillId="0" borderId="2" xfId="0" applyNumberFormat="1" applyBorder="1">
      <alignment vertical="center"/>
    </xf>
    <xf numFmtId="56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8" fontId="0" fillId="0" borderId="5" xfId="4" applyFont="1" applyBorder="1">
      <alignment vertical="center"/>
    </xf>
    <xf numFmtId="38" fontId="0" fillId="0" borderId="6" xfId="4" applyFont="1" applyBorder="1">
      <alignment vertical="center"/>
    </xf>
    <xf numFmtId="38" fontId="0" fillId="0" borderId="7" xfId="4" applyFont="1" applyBorder="1">
      <alignment vertical="center"/>
    </xf>
    <xf numFmtId="38" fontId="0" fillId="0" borderId="8" xfId="4" applyFont="1" applyBorder="1">
      <alignment vertical="center"/>
    </xf>
    <xf numFmtId="38" fontId="0" fillId="0" borderId="9" xfId="4" applyFont="1" applyBorder="1">
      <alignment vertical="center"/>
    </xf>
    <xf numFmtId="38" fontId="0" fillId="0" borderId="1" xfId="4" applyFont="1" applyBorder="1">
      <alignment vertical="center"/>
    </xf>
    <xf numFmtId="38" fontId="0" fillId="0" borderId="2" xfId="4" applyFont="1" applyBorder="1">
      <alignment vertical="center"/>
    </xf>
    <xf numFmtId="38" fontId="0" fillId="0" borderId="3" xfId="4" applyFont="1" applyBorder="1">
      <alignment vertical="center"/>
    </xf>
    <xf numFmtId="38" fontId="0" fillId="0" borderId="4" xfId="4" applyFont="1" applyBorder="1">
      <alignment vertical="center"/>
    </xf>
    <xf numFmtId="38" fontId="4" fillId="0" borderId="7" xfId="4" applyFont="1" applyBorder="1" applyAlignment="1">
      <alignment horizontal="right" vertical="center" indent="1"/>
    </xf>
    <xf numFmtId="38" fontId="4" fillId="0" borderId="55" xfId="4" applyFont="1" applyBorder="1" applyAlignment="1">
      <alignment horizontal="right" vertical="center" indent="1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38" fontId="4" fillId="0" borderId="44" xfId="4" applyFont="1" applyBorder="1" applyAlignment="1">
      <alignment horizontal="right" vertical="center" indent="1"/>
    </xf>
    <xf numFmtId="38" fontId="4" fillId="0" borderId="16" xfId="4" applyFont="1" applyBorder="1" applyAlignment="1">
      <alignment horizontal="right" vertical="center" indent="1"/>
    </xf>
    <xf numFmtId="38" fontId="4" fillId="0" borderId="85" xfId="4" applyFont="1" applyBorder="1" applyAlignment="1">
      <alignment horizontal="right" vertical="center" indent="1"/>
    </xf>
    <xf numFmtId="38" fontId="4" fillId="0" borderId="61" xfId="4" applyFont="1" applyBorder="1" applyAlignment="1">
      <alignment horizontal="right" vertical="center" indent="1"/>
    </xf>
    <xf numFmtId="38" fontId="4" fillId="0" borderId="88" xfId="4" applyFont="1" applyBorder="1" applyAlignment="1">
      <alignment horizontal="right" vertical="center" indent="1"/>
    </xf>
    <xf numFmtId="38" fontId="4" fillId="0" borderId="28" xfId="4" applyFont="1" applyBorder="1" applyAlignment="1">
      <alignment horizontal="right" vertical="center" indent="1"/>
    </xf>
    <xf numFmtId="0" fontId="4" fillId="0" borderId="22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38" fontId="4" fillId="0" borderId="32" xfId="4" applyFont="1" applyBorder="1" applyAlignment="1">
      <alignment horizontal="right" vertical="center" indent="1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38" fontId="4" fillId="0" borderId="24" xfId="4" applyFont="1" applyBorder="1" applyAlignment="1">
      <alignment horizontal="right" vertical="center" indent="1"/>
    </xf>
    <xf numFmtId="38" fontId="4" fillId="0" borderId="69" xfId="4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38" fontId="4" fillId="0" borderId="39" xfId="4" applyFont="1" applyBorder="1" applyAlignment="1">
      <alignment horizontal="right" vertical="center" indent="1"/>
    </xf>
    <xf numFmtId="38" fontId="4" fillId="0" borderId="3" xfId="4" applyFont="1" applyBorder="1" applyAlignment="1">
      <alignment horizontal="right" vertical="center" indent="1"/>
    </xf>
    <xf numFmtId="38" fontId="4" fillId="0" borderId="56" xfId="4" applyFont="1" applyBorder="1" applyAlignment="1">
      <alignment horizontal="right" vertical="center" indent="1"/>
    </xf>
    <xf numFmtId="38" fontId="4" fillId="0" borderId="38" xfId="4" applyFont="1" applyBorder="1" applyAlignment="1">
      <alignment horizontal="right" vertical="center" indent="1"/>
    </xf>
    <xf numFmtId="38" fontId="4" fillId="0" borderId="19" xfId="4" applyFont="1" applyBorder="1" applyAlignment="1">
      <alignment horizontal="right" vertical="center" indent="1"/>
    </xf>
    <xf numFmtId="38" fontId="4" fillId="0" borderId="59" xfId="4" applyFont="1" applyBorder="1" applyAlignment="1">
      <alignment horizontal="right" vertical="center" indent="1"/>
    </xf>
    <xf numFmtId="38" fontId="4" fillId="0" borderId="51" xfId="4" applyFont="1" applyBorder="1" applyAlignment="1">
      <alignment horizontal="right" vertical="center" indent="1"/>
    </xf>
    <xf numFmtId="38" fontId="4" fillId="0" borderId="36" xfId="4" applyFont="1" applyBorder="1" applyAlignment="1">
      <alignment horizontal="right" vertical="center" indent="1"/>
    </xf>
    <xf numFmtId="38" fontId="4" fillId="0" borderId="22" xfId="4" applyFont="1" applyBorder="1" applyAlignment="1">
      <alignment horizontal="right" vertical="center" indent="1"/>
    </xf>
    <xf numFmtId="0" fontId="4" fillId="0" borderId="5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38" fontId="4" fillId="0" borderId="67" xfId="4" applyFont="1" applyBorder="1" applyAlignment="1">
      <alignment horizontal="right" vertical="center" indent="1"/>
    </xf>
    <xf numFmtId="38" fontId="4" fillId="0" borderId="47" xfId="4" applyFont="1" applyBorder="1" applyAlignment="1">
      <alignment horizontal="right" vertical="center" indent="1"/>
    </xf>
    <xf numFmtId="38" fontId="4" fillId="0" borderId="33" xfId="4" applyFont="1" applyBorder="1" applyAlignment="1">
      <alignment horizontal="right" vertical="center" indent="1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38" fontId="4" fillId="0" borderId="45" xfId="4" applyFont="1" applyBorder="1" applyAlignment="1">
      <alignment horizontal="right" vertical="center" indent="1"/>
    </xf>
    <xf numFmtId="38" fontId="4" fillId="0" borderId="17" xfId="4" applyFont="1" applyBorder="1" applyAlignment="1">
      <alignment horizontal="right" vertical="center" indent="1"/>
    </xf>
    <xf numFmtId="38" fontId="4" fillId="0" borderId="77" xfId="4" applyFont="1" applyBorder="1" applyAlignment="1">
      <alignment horizontal="right" vertical="center" indent="1"/>
    </xf>
    <xf numFmtId="38" fontId="4" fillId="0" borderId="26" xfId="4" applyFont="1" applyBorder="1" applyAlignment="1">
      <alignment horizontal="right" vertical="center" indent="1"/>
    </xf>
    <xf numFmtId="38" fontId="4" fillId="0" borderId="14" xfId="4" applyFont="1" applyBorder="1" applyAlignment="1">
      <alignment horizontal="right" vertical="center" indent="1"/>
    </xf>
    <xf numFmtId="38" fontId="4" fillId="0" borderId="60" xfId="4" applyFont="1" applyBorder="1" applyAlignment="1">
      <alignment horizontal="right" vertical="center" indent="1"/>
    </xf>
    <xf numFmtId="38" fontId="4" fillId="0" borderId="58" xfId="4" applyFont="1" applyBorder="1" applyAlignment="1">
      <alignment horizontal="right" vertical="center" indent="1"/>
    </xf>
    <xf numFmtId="38" fontId="4" fillId="0" borderId="37" xfId="4" applyFont="1" applyBorder="1" applyAlignment="1">
      <alignment horizontal="right" vertical="center" indent="1"/>
    </xf>
    <xf numFmtId="38" fontId="4" fillId="0" borderId="21" xfId="4" applyFont="1" applyBorder="1" applyAlignment="1">
      <alignment horizontal="right" vertical="center" indent="1"/>
    </xf>
    <xf numFmtId="0" fontId="4" fillId="0" borderId="77" xfId="0" applyFont="1" applyBorder="1" applyAlignment="1">
      <alignment vertical="center"/>
    </xf>
    <xf numFmtId="38" fontId="4" fillId="0" borderId="78" xfId="4" applyFont="1" applyBorder="1" applyAlignment="1">
      <alignment horizontal="right" vertical="center" indent="1"/>
    </xf>
    <xf numFmtId="38" fontId="4" fillId="0" borderId="4" xfId="4" applyFont="1" applyBorder="1" applyAlignment="1">
      <alignment horizontal="right" vertical="center" indent="1"/>
    </xf>
    <xf numFmtId="38" fontId="4" fillId="0" borderId="18" xfId="4" applyFont="1" applyBorder="1" applyAlignment="1">
      <alignment horizontal="right" vertical="center" indent="1"/>
    </xf>
    <xf numFmtId="0" fontId="4" fillId="0" borderId="17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38" fontId="4" fillId="0" borderId="70" xfId="4" applyFont="1" applyBorder="1" applyAlignment="1">
      <alignment horizontal="right" vertical="center" inden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8" fontId="4" fillId="0" borderId="80" xfId="4" applyFont="1" applyBorder="1" applyAlignment="1">
      <alignment horizontal="right" vertical="center" indent="1"/>
    </xf>
    <xf numFmtId="38" fontId="4" fillId="0" borderId="2" xfId="4" applyFont="1" applyBorder="1" applyAlignment="1">
      <alignment horizontal="right" vertical="center" indent="1"/>
    </xf>
    <xf numFmtId="38" fontId="4" fillId="0" borderId="81" xfId="4" applyFont="1" applyBorder="1" applyAlignment="1">
      <alignment horizontal="right" vertical="center" indent="1"/>
    </xf>
    <xf numFmtId="38" fontId="4" fillId="0" borderId="84" xfId="4" applyFont="1" applyBorder="1" applyAlignment="1">
      <alignment horizontal="right" vertical="center" indent="1"/>
    </xf>
    <xf numFmtId="38" fontId="4" fillId="0" borderId="13" xfId="4" applyFont="1" applyBorder="1" applyAlignment="1">
      <alignment horizontal="right" vertical="center" indent="1"/>
    </xf>
    <xf numFmtId="38" fontId="4" fillId="0" borderId="73" xfId="4" applyFont="1" applyBorder="1" applyAlignment="1">
      <alignment horizontal="right" vertical="center" indent="1"/>
    </xf>
    <xf numFmtId="38" fontId="4" fillId="0" borderId="86" xfId="4" applyFont="1" applyBorder="1" applyAlignment="1">
      <alignment horizontal="right" vertical="center" indent="1"/>
    </xf>
    <xf numFmtId="38" fontId="4" fillId="0" borderId="35" xfId="4" applyFont="1" applyBorder="1" applyAlignment="1">
      <alignment horizontal="right" vertical="center" indent="1"/>
    </xf>
    <xf numFmtId="38" fontId="4" fillId="0" borderId="6" xfId="4" applyFont="1" applyBorder="1" applyAlignment="1">
      <alignment horizontal="right" vertical="center" indent="1"/>
    </xf>
    <xf numFmtId="0" fontId="4" fillId="0" borderId="8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0" xfId="0" applyFont="1" applyBorder="1" applyAlignment="1">
      <alignment vertical="center"/>
    </xf>
    <xf numFmtId="38" fontId="4" fillId="0" borderId="71" xfId="4" applyFont="1" applyBorder="1" applyAlignment="1">
      <alignment horizontal="right" vertical="center" inden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38" fontId="4" fillId="0" borderId="79" xfId="4" applyFont="1" applyBorder="1" applyAlignment="1">
      <alignment horizontal="right" vertical="center" indent="1"/>
    </xf>
    <xf numFmtId="38" fontId="4" fillId="0" borderId="74" xfId="4" applyFont="1" applyBorder="1" applyAlignment="1">
      <alignment horizontal="right" vertical="center" indent="1"/>
    </xf>
    <xf numFmtId="38" fontId="4" fillId="0" borderId="34" xfId="4" applyFont="1" applyBorder="1" applyAlignment="1">
      <alignment horizontal="right" vertical="center" indent="1"/>
    </xf>
    <xf numFmtId="38" fontId="4" fillId="0" borderId="8" xfId="4" applyFont="1" applyBorder="1" applyAlignment="1">
      <alignment horizontal="right" vertical="center" indent="1"/>
    </xf>
    <xf numFmtId="0" fontId="4" fillId="0" borderId="7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38" fontId="4" fillId="0" borderId="68" xfId="4" applyFont="1" applyBorder="1" applyAlignment="1">
      <alignment horizontal="right" vertical="center" indent="1"/>
    </xf>
    <xf numFmtId="38" fontId="4" fillId="0" borderId="52" xfId="4" applyFont="1" applyBorder="1" applyAlignment="1">
      <alignment horizontal="right" vertical="center" indent="1"/>
    </xf>
    <xf numFmtId="38" fontId="4" fillId="0" borderId="66" xfId="4" applyFont="1" applyBorder="1" applyAlignment="1">
      <alignment horizontal="right" vertical="center" indent="1"/>
    </xf>
    <xf numFmtId="38" fontId="4" fillId="0" borderId="89" xfId="4" applyFont="1" applyBorder="1" applyAlignment="1">
      <alignment horizontal="right" vertical="center" indent="1"/>
    </xf>
    <xf numFmtId="38" fontId="4" fillId="0" borderId="23" xfId="4" applyFont="1" applyBorder="1" applyAlignment="1">
      <alignment horizontal="right" vertical="center" indent="1"/>
    </xf>
    <xf numFmtId="0" fontId="4" fillId="0" borderId="8" xfId="0" applyFont="1" applyBorder="1" applyAlignment="1">
      <alignment horizontal="left" vertical="center"/>
    </xf>
    <xf numFmtId="38" fontId="4" fillId="0" borderId="90" xfId="4" applyFont="1" applyBorder="1" applyAlignment="1">
      <alignment horizontal="right" vertical="center" indent="1"/>
    </xf>
    <xf numFmtId="38" fontId="4" fillId="0" borderId="56" xfId="4" applyFont="1" applyBorder="1" applyAlignment="1">
      <alignment horizontal="right" vertical="center" indent="1" shrinkToFit="1"/>
    </xf>
    <xf numFmtId="176" fontId="4" fillId="0" borderId="22" xfId="0" applyNumberFormat="1" applyFont="1" applyBorder="1" applyAlignment="1">
      <alignment horizontal="right" vertical="center"/>
    </xf>
    <xf numFmtId="176" fontId="4" fillId="0" borderId="56" xfId="0" applyNumberFormat="1" applyFont="1" applyBorder="1" applyAlignment="1">
      <alignment horizontal="right" vertical="center"/>
    </xf>
    <xf numFmtId="38" fontId="4" fillId="0" borderId="31" xfId="4" applyFont="1" applyBorder="1" applyAlignment="1">
      <alignment horizontal="right" vertical="center" indent="1"/>
    </xf>
    <xf numFmtId="176" fontId="4" fillId="0" borderId="19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38" fontId="4" fillId="0" borderId="2" xfId="4" applyFont="1" applyBorder="1" applyAlignment="1">
      <alignment horizontal="right" vertical="center" indent="1" shrinkToFit="1"/>
    </xf>
    <xf numFmtId="176" fontId="4" fillId="0" borderId="31" xfId="0" applyNumberFormat="1" applyFont="1" applyBorder="1" applyAlignment="1">
      <alignment horizontal="right" vertical="center"/>
    </xf>
    <xf numFmtId="38" fontId="4" fillId="0" borderId="11" xfId="4" applyFont="1" applyBorder="1" applyAlignment="1">
      <alignment horizontal="right" vertical="center" indent="1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4" fillId="0" borderId="0" xfId="4" applyFont="1" applyAlignment="1">
      <alignment horizontal="right" vertical="center" indent="1"/>
    </xf>
    <xf numFmtId="38" fontId="4" fillId="0" borderId="72" xfId="4" applyFont="1" applyBorder="1" applyAlignment="1">
      <alignment horizontal="right" vertical="center" indent="1"/>
    </xf>
    <xf numFmtId="0" fontId="0" fillId="0" borderId="0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8" fontId="4" fillId="0" borderId="62" xfId="4" applyFont="1" applyBorder="1" applyAlignment="1">
      <alignment horizontal="center" vertical="center"/>
    </xf>
    <xf numFmtId="38" fontId="4" fillId="0" borderId="82" xfId="4" applyFont="1" applyBorder="1" applyAlignment="1">
      <alignment horizontal="center" vertical="center"/>
    </xf>
    <xf numFmtId="38" fontId="4" fillId="0" borderId="83" xfId="4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8" fontId="4" fillId="0" borderId="41" xfId="4" applyFont="1" applyBorder="1" applyAlignment="1">
      <alignment horizontal="center" vertical="center"/>
    </xf>
    <xf numFmtId="38" fontId="4" fillId="0" borderId="40" xfId="4" applyFont="1" applyBorder="1" applyAlignment="1">
      <alignment horizontal="center" vertical="center"/>
    </xf>
    <xf numFmtId="38" fontId="4" fillId="0" borderId="48" xfId="4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indent="1"/>
    </xf>
    <xf numFmtId="0" fontId="4" fillId="0" borderId="67" xfId="0" applyFont="1" applyBorder="1" applyAlignment="1">
      <alignment horizontal="right" vertical="center" indent="1"/>
    </xf>
    <xf numFmtId="0" fontId="4" fillId="0" borderId="8" xfId="0" applyFont="1" applyBorder="1" applyAlignment="1">
      <alignment horizontal="right" vertical="center" indent="1"/>
    </xf>
    <xf numFmtId="0" fontId="4" fillId="0" borderId="68" xfId="0" applyFont="1" applyBorder="1" applyAlignment="1">
      <alignment horizontal="right" vertical="center" inden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38" fontId="4" fillId="0" borderId="89" xfId="4" applyFont="1" applyBorder="1" applyAlignment="1">
      <alignment horizontal="right" vertical="center" indent="1"/>
    </xf>
    <xf numFmtId="38" fontId="4" fillId="0" borderId="90" xfId="4" applyFont="1" applyBorder="1" applyAlignment="1">
      <alignment horizontal="right" vertical="center" indent="1"/>
    </xf>
    <xf numFmtId="0" fontId="4" fillId="0" borderId="23" xfId="0" applyFont="1" applyBorder="1" applyAlignment="1">
      <alignment horizontal="right" vertical="center" indent="1"/>
    </xf>
    <xf numFmtId="0" fontId="4" fillId="0" borderId="64" xfId="0" applyFont="1" applyBorder="1" applyAlignment="1">
      <alignment horizontal="right" vertical="center" indent="1"/>
    </xf>
    <xf numFmtId="0" fontId="4" fillId="0" borderId="24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0" fontId="4" fillId="0" borderId="25" xfId="0" applyFont="1" applyBorder="1" applyAlignment="1">
      <alignment horizontal="right" vertical="center" indent="1"/>
    </xf>
    <xf numFmtId="0" fontId="4" fillId="0" borderId="65" xfId="0" applyFont="1" applyBorder="1" applyAlignment="1">
      <alignment horizontal="right" vertical="center" indent="1"/>
    </xf>
    <xf numFmtId="38" fontId="4" fillId="0" borderId="0" xfId="4" applyFont="1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4" fillId="0" borderId="62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 indent="1"/>
    </xf>
    <xf numFmtId="0" fontId="4" fillId="0" borderId="66" xfId="0" applyFont="1" applyBorder="1" applyAlignment="1">
      <alignment horizontal="right" vertical="center" indent="1"/>
    </xf>
    <xf numFmtId="0" fontId="8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38" fontId="4" fillId="0" borderId="94" xfId="4" applyFont="1" applyBorder="1" applyAlignment="1">
      <alignment horizontal="right" vertical="center" indent="1"/>
    </xf>
    <xf numFmtId="38" fontId="4" fillId="0" borderId="95" xfId="4" applyFont="1" applyBorder="1" applyAlignment="1">
      <alignment horizontal="right" vertical="center" indent="1"/>
    </xf>
    <xf numFmtId="0" fontId="4" fillId="0" borderId="95" xfId="0" applyFont="1" applyBorder="1" applyAlignment="1">
      <alignment vertical="center"/>
    </xf>
    <xf numFmtId="38" fontId="4" fillId="2" borderId="98" xfId="4" applyFont="1" applyFill="1" applyBorder="1" applyAlignment="1">
      <alignment horizontal="right" vertical="center" indent="1"/>
    </xf>
    <xf numFmtId="38" fontId="4" fillId="2" borderId="99" xfId="4" applyFont="1" applyFill="1" applyBorder="1" applyAlignment="1">
      <alignment horizontal="right" vertical="center" indent="1"/>
    </xf>
    <xf numFmtId="38" fontId="4" fillId="2" borderId="100" xfId="4" applyFont="1" applyFill="1" applyBorder="1" applyAlignment="1">
      <alignment horizontal="right" vertical="center" indent="1"/>
    </xf>
    <xf numFmtId="38" fontId="4" fillId="2" borderId="101" xfId="4" applyFont="1" applyFill="1" applyBorder="1" applyAlignment="1">
      <alignment horizontal="right" vertical="center" indent="1"/>
    </xf>
    <xf numFmtId="38" fontId="4" fillId="2" borderId="97" xfId="4" applyFont="1" applyFill="1" applyBorder="1" applyAlignment="1">
      <alignment horizontal="right" vertical="center" indent="1"/>
    </xf>
    <xf numFmtId="38" fontId="4" fillId="2" borderId="96" xfId="4" applyFont="1" applyFill="1" applyBorder="1" applyAlignment="1">
      <alignment horizontal="right" vertical="center" indent="1"/>
    </xf>
    <xf numFmtId="0" fontId="4" fillId="0" borderId="70" xfId="0" applyFont="1" applyBorder="1" applyAlignment="1">
      <alignment horizontal="right" vertical="center" indent="1"/>
    </xf>
    <xf numFmtId="38" fontId="4" fillId="2" borderId="93" xfId="4" applyFont="1" applyFill="1" applyBorder="1" applyAlignment="1">
      <alignment horizontal="right" vertical="center" indent="1"/>
    </xf>
    <xf numFmtId="0" fontId="4" fillId="2" borderId="102" xfId="0" applyFont="1" applyFill="1" applyBorder="1" applyAlignment="1">
      <alignment horizontal="center" vertical="center"/>
    </xf>
  </cellXfs>
  <cellStyles count="5">
    <cellStyle name="桁区切り" xfId="4" builtinId="6"/>
    <cellStyle name="桁区切り 2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8" sqref="B8"/>
    </sheetView>
  </sheetViews>
  <sheetFormatPr defaultRowHeight="15" customHeight="1"/>
  <cols>
    <col min="1" max="1" width="9.25" bestFit="1" customWidth="1"/>
    <col min="2" max="2" width="17.5" customWidth="1"/>
    <col min="3" max="3" width="26.125" customWidth="1"/>
    <col min="4" max="4" width="5.25" bestFit="1" customWidth="1"/>
    <col min="5" max="5" width="2.5" bestFit="1" customWidth="1"/>
    <col min="6" max="6" width="5.25" bestFit="1" customWidth="1"/>
    <col min="7" max="7" width="3.375" bestFit="1" customWidth="1"/>
    <col min="8" max="8" width="5.875" style="1" bestFit="1" customWidth="1"/>
    <col min="9" max="9" width="2.5" bestFit="1" customWidth="1"/>
    <col min="10" max="10" width="9" style="1" customWidth="1"/>
  </cols>
  <sheetData>
    <row r="1" spans="1:10" ht="15" customHeight="1">
      <c r="A1" s="2" t="s">
        <v>86</v>
      </c>
      <c r="B1" s="2" t="s">
        <v>87</v>
      </c>
      <c r="C1" s="2" t="s">
        <v>91</v>
      </c>
      <c r="D1" s="8" t="s">
        <v>89</v>
      </c>
      <c r="E1" s="12"/>
      <c r="F1" s="8" t="s">
        <v>56</v>
      </c>
      <c r="G1" s="12"/>
      <c r="H1" s="16" t="s">
        <v>88</v>
      </c>
      <c r="I1" s="12"/>
      <c r="J1" s="21" t="s">
        <v>47</v>
      </c>
    </row>
    <row r="2" spans="1:10" ht="15" customHeight="1">
      <c r="A2" s="3">
        <v>44316</v>
      </c>
      <c r="B2" s="7" t="s">
        <v>16</v>
      </c>
      <c r="C2" s="7" t="s">
        <v>53</v>
      </c>
      <c r="D2" s="9">
        <v>17</v>
      </c>
      <c r="E2" s="13" t="s">
        <v>93</v>
      </c>
      <c r="F2" s="9">
        <v>4</v>
      </c>
      <c r="G2" s="13" t="s">
        <v>17</v>
      </c>
      <c r="H2" s="17">
        <f t="shared" ref="H2:H20" si="0">D2*F2</f>
        <v>68</v>
      </c>
      <c r="I2" s="13" t="s">
        <v>93</v>
      </c>
      <c r="J2" s="22">
        <v>64800</v>
      </c>
    </row>
    <row r="3" spans="1:10" ht="15" customHeight="1">
      <c r="A3" s="4">
        <v>44371</v>
      </c>
      <c r="B3" s="5" t="s">
        <v>51</v>
      </c>
      <c r="C3" s="5" t="s">
        <v>92</v>
      </c>
      <c r="D3" s="10">
        <v>5</v>
      </c>
      <c r="E3" s="14" t="s">
        <v>93</v>
      </c>
      <c r="F3" s="10">
        <v>15</v>
      </c>
      <c r="G3" s="14" t="s">
        <v>7</v>
      </c>
      <c r="H3" s="18">
        <f t="shared" si="0"/>
        <v>75</v>
      </c>
      <c r="I3" s="14" t="s">
        <v>93</v>
      </c>
      <c r="J3" s="23">
        <v>99000</v>
      </c>
    </row>
    <row r="4" spans="1:10" ht="15" customHeight="1">
      <c r="A4" s="4">
        <v>44383</v>
      </c>
      <c r="B4" s="5" t="s">
        <v>16</v>
      </c>
      <c r="C4" s="5" t="s">
        <v>53</v>
      </c>
      <c r="D4" s="10">
        <v>17</v>
      </c>
      <c r="E4" s="14" t="s">
        <v>93</v>
      </c>
      <c r="F4" s="10">
        <v>5</v>
      </c>
      <c r="G4" s="14" t="s">
        <v>17</v>
      </c>
      <c r="H4" s="18">
        <f t="shared" si="0"/>
        <v>85</v>
      </c>
      <c r="I4" s="14" t="s">
        <v>93</v>
      </c>
      <c r="J4" s="23">
        <v>81000</v>
      </c>
    </row>
    <row r="5" spans="1:10" ht="15" customHeight="1">
      <c r="A5" s="4">
        <v>44406</v>
      </c>
      <c r="B5" s="5" t="s">
        <v>97</v>
      </c>
      <c r="C5" s="5" t="s">
        <v>92</v>
      </c>
      <c r="D5" s="10">
        <v>5</v>
      </c>
      <c r="E5" s="14" t="s">
        <v>93</v>
      </c>
      <c r="F5" s="10">
        <v>15</v>
      </c>
      <c r="G5" s="14" t="s">
        <v>7</v>
      </c>
      <c r="H5" s="18">
        <f t="shared" si="0"/>
        <v>75</v>
      </c>
      <c r="I5" s="14" t="s">
        <v>93</v>
      </c>
      <c r="J5" s="23">
        <v>99000</v>
      </c>
    </row>
    <row r="6" spans="1:10" ht="15" customHeight="1">
      <c r="A6" s="4">
        <v>44439</v>
      </c>
      <c r="B6" s="5" t="s">
        <v>90</v>
      </c>
      <c r="C6" s="5" t="s">
        <v>57</v>
      </c>
      <c r="D6" s="10">
        <v>17</v>
      </c>
      <c r="E6" s="14" t="s">
        <v>93</v>
      </c>
      <c r="F6" s="10">
        <v>5</v>
      </c>
      <c r="G6" s="14" t="s">
        <v>17</v>
      </c>
      <c r="H6" s="18">
        <f t="shared" si="0"/>
        <v>85</v>
      </c>
      <c r="I6" s="14" t="s">
        <v>93</v>
      </c>
      <c r="J6" s="23">
        <v>93500</v>
      </c>
    </row>
    <row r="7" spans="1:10" ht="15" customHeight="1">
      <c r="A7" s="4">
        <v>44454</v>
      </c>
      <c r="B7" s="5" t="s">
        <v>90</v>
      </c>
      <c r="C7" s="5" t="s">
        <v>57</v>
      </c>
      <c r="D7" s="10">
        <v>17</v>
      </c>
      <c r="E7" s="14" t="s">
        <v>93</v>
      </c>
      <c r="F7" s="10">
        <v>5</v>
      </c>
      <c r="G7" s="14" t="s">
        <v>17</v>
      </c>
      <c r="H7" s="18">
        <f t="shared" si="0"/>
        <v>85</v>
      </c>
      <c r="I7" s="14" t="s">
        <v>93</v>
      </c>
      <c r="J7" s="23">
        <v>93500</v>
      </c>
    </row>
    <row r="8" spans="1:10" ht="15" customHeight="1">
      <c r="A8" s="4">
        <v>44463</v>
      </c>
      <c r="B8" s="5" t="s">
        <v>90</v>
      </c>
      <c r="C8" s="5" t="s">
        <v>57</v>
      </c>
      <c r="D8" s="10">
        <v>17</v>
      </c>
      <c r="E8" s="14" t="s">
        <v>93</v>
      </c>
      <c r="F8" s="10">
        <v>5</v>
      </c>
      <c r="G8" s="14" t="s">
        <v>17</v>
      </c>
      <c r="H8" s="18">
        <f t="shared" si="0"/>
        <v>85</v>
      </c>
      <c r="I8" s="14" t="s">
        <v>93</v>
      </c>
      <c r="J8" s="23">
        <v>93500</v>
      </c>
    </row>
    <row r="9" spans="1:10" ht="15" customHeight="1">
      <c r="A9" s="4">
        <v>44490</v>
      </c>
      <c r="B9" s="5" t="s">
        <v>90</v>
      </c>
      <c r="C9" s="5" t="s">
        <v>57</v>
      </c>
      <c r="D9" s="10">
        <v>17</v>
      </c>
      <c r="E9" s="14" t="s">
        <v>93</v>
      </c>
      <c r="F9" s="10">
        <v>5</v>
      </c>
      <c r="G9" s="14" t="s">
        <v>17</v>
      </c>
      <c r="H9" s="18">
        <f t="shared" si="0"/>
        <v>85</v>
      </c>
      <c r="I9" s="14" t="s">
        <v>93</v>
      </c>
      <c r="J9" s="23">
        <v>93500</v>
      </c>
    </row>
    <row r="10" spans="1:10" ht="15" customHeight="1">
      <c r="A10" s="4">
        <v>44511</v>
      </c>
      <c r="B10" s="5" t="s">
        <v>90</v>
      </c>
      <c r="C10" s="5" t="s">
        <v>57</v>
      </c>
      <c r="D10" s="10">
        <v>17</v>
      </c>
      <c r="E10" s="14" t="s">
        <v>93</v>
      </c>
      <c r="F10" s="10">
        <v>5</v>
      </c>
      <c r="G10" s="14" t="s">
        <v>17</v>
      </c>
      <c r="H10" s="18">
        <f t="shared" si="0"/>
        <v>85</v>
      </c>
      <c r="I10" s="14" t="s">
        <v>93</v>
      </c>
      <c r="J10" s="23">
        <v>93500</v>
      </c>
    </row>
    <row r="11" spans="1:10" ht="15" customHeight="1">
      <c r="A11" s="4">
        <v>44210</v>
      </c>
      <c r="B11" s="5" t="s">
        <v>90</v>
      </c>
      <c r="C11" s="5" t="s">
        <v>57</v>
      </c>
      <c r="D11" s="10">
        <v>17</v>
      </c>
      <c r="E11" s="14" t="s">
        <v>93</v>
      </c>
      <c r="F11" s="10">
        <v>5</v>
      </c>
      <c r="G11" s="14" t="s">
        <v>17</v>
      </c>
      <c r="H11" s="18">
        <f t="shared" si="0"/>
        <v>85</v>
      </c>
      <c r="I11" s="14" t="s">
        <v>93</v>
      </c>
      <c r="J11" s="23">
        <v>93500</v>
      </c>
    </row>
    <row r="12" spans="1:10" ht="15" customHeight="1">
      <c r="A12" s="4">
        <v>44215</v>
      </c>
      <c r="B12" s="5" t="s">
        <v>51</v>
      </c>
      <c r="C12" s="5" t="s">
        <v>92</v>
      </c>
      <c r="D12" s="10">
        <v>5</v>
      </c>
      <c r="E12" s="14" t="s">
        <v>93</v>
      </c>
      <c r="F12" s="10">
        <v>15</v>
      </c>
      <c r="G12" s="14" t="s">
        <v>7</v>
      </c>
      <c r="H12" s="18">
        <f t="shared" si="0"/>
        <v>75</v>
      </c>
      <c r="I12" s="14" t="s">
        <v>93</v>
      </c>
      <c r="J12" s="23">
        <v>99000</v>
      </c>
    </row>
    <row r="13" spans="1:10" ht="15" customHeight="1">
      <c r="A13" s="4">
        <v>44217</v>
      </c>
      <c r="B13" s="5" t="s">
        <v>90</v>
      </c>
      <c r="C13" s="5" t="s">
        <v>57</v>
      </c>
      <c r="D13" s="10">
        <v>17</v>
      </c>
      <c r="E13" s="14" t="s">
        <v>93</v>
      </c>
      <c r="F13" s="10">
        <v>5</v>
      </c>
      <c r="G13" s="14" t="s">
        <v>17</v>
      </c>
      <c r="H13" s="18">
        <f t="shared" si="0"/>
        <v>85</v>
      </c>
      <c r="I13" s="14" t="s">
        <v>93</v>
      </c>
      <c r="J13" s="23">
        <v>93500</v>
      </c>
    </row>
    <row r="14" spans="1:10" ht="15" customHeight="1">
      <c r="A14" s="4">
        <v>44221</v>
      </c>
      <c r="B14" s="5" t="s">
        <v>16</v>
      </c>
      <c r="C14" s="5" t="s">
        <v>73</v>
      </c>
      <c r="D14" s="10">
        <v>1</v>
      </c>
      <c r="E14" s="14" t="s">
        <v>93</v>
      </c>
      <c r="F14" s="10">
        <v>40</v>
      </c>
      <c r="G14" s="14" t="s">
        <v>7</v>
      </c>
      <c r="H14" s="18">
        <f t="shared" si="0"/>
        <v>40</v>
      </c>
      <c r="I14" s="14" t="s">
        <v>93</v>
      </c>
      <c r="J14" s="23">
        <v>83600</v>
      </c>
    </row>
    <row r="15" spans="1:10" ht="15" customHeight="1">
      <c r="A15" s="4">
        <v>44223</v>
      </c>
      <c r="B15" s="5" t="s">
        <v>94</v>
      </c>
      <c r="C15" s="5" t="s">
        <v>71</v>
      </c>
      <c r="D15" s="10">
        <v>5</v>
      </c>
      <c r="E15" s="14" t="s">
        <v>93</v>
      </c>
      <c r="F15" s="10">
        <v>24</v>
      </c>
      <c r="G15" s="14" t="s">
        <v>7</v>
      </c>
      <c r="H15" s="18">
        <f t="shared" si="0"/>
        <v>120</v>
      </c>
      <c r="I15" s="14" t="s">
        <v>93</v>
      </c>
      <c r="J15" s="23">
        <v>95040</v>
      </c>
    </row>
    <row r="16" spans="1:10" ht="15" customHeight="1">
      <c r="A16" s="4">
        <v>44224</v>
      </c>
      <c r="B16" s="5" t="s">
        <v>90</v>
      </c>
      <c r="C16" s="5" t="s">
        <v>57</v>
      </c>
      <c r="D16" s="10">
        <v>17</v>
      </c>
      <c r="E16" s="14" t="s">
        <v>93</v>
      </c>
      <c r="F16" s="10">
        <v>5</v>
      </c>
      <c r="G16" s="14" t="s">
        <v>17</v>
      </c>
      <c r="H16" s="18">
        <f t="shared" si="0"/>
        <v>85</v>
      </c>
      <c r="I16" s="14" t="s">
        <v>93</v>
      </c>
      <c r="J16" s="23">
        <v>93500</v>
      </c>
    </row>
    <row r="17" spans="1:10" ht="15" customHeight="1">
      <c r="A17" s="4">
        <v>44235</v>
      </c>
      <c r="B17" s="5" t="s">
        <v>90</v>
      </c>
      <c r="C17" s="5" t="s">
        <v>57</v>
      </c>
      <c r="D17" s="10">
        <v>17</v>
      </c>
      <c r="E17" s="14" t="s">
        <v>93</v>
      </c>
      <c r="F17" s="10">
        <v>5</v>
      </c>
      <c r="G17" s="14" t="s">
        <v>17</v>
      </c>
      <c r="H17" s="18">
        <f t="shared" si="0"/>
        <v>85</v>
      </c>
      <c r="I17" s="14" t="s">
        <v>93</v>
      </c>
      <c r="J17" s="23">
        <v>93500</v>
      </c>
    </row>
    <row r="18" spans="1:10" ht="15" customHeight="1">
      <c r="A18" s="4">
        <v>44286</v>
      </c>
      <c r="B18" s="5"/>
      <c r="C18" s="5" t="s">
        <v>19</v>
      </c>
      <c r="D18" s="10">
        <v>17</v>
      </c>
      <c r="E18" s="14" t="s">
        <v>93</v>
      </c>
      <c r="F18" s="10">
        <v>-2</v>
      </c>
      <c r="G18" s="14" t="s">
        <v>17</v>
      </c>
      <c r="H18" s="18">
        <f t="shared" si="0"/>
        <v>-34</v>
      </c>
      <c r="I18" s="14" t="s">
        <v>93</v>
      </c>
      <c r="J18" s="23"/>
    </row>
    <row r="19" spans="1:10" ht="15" customHeight="1">
      <c r="A19" s="5"/>
      <c r="B19" s="5"/>
      <c r="C19" s="5"/>
      <c r="D19" s="10"/>
      <c r="E19" s="14"/>
      <c r="F19" s="10"/>
      <c r="G19" s="14"/>
      <c r="H19" s="18">
        <f t="shared" si="0"/>
        <v>0</v>
      </c>
      <c r="I19" s="14"/>
      <c r="J19" s="23"/>
    </row>
    <row r="20" spans="1:10" ht="15" customHeight="1">
      <c r="A20" s="6"/>
      <c r="B20" s="6"/>
      <c r="C20" s="6"/>
      <c r="D20" s="11"/>
      <c r="E20" s="15"/>
      <c r="F20" s="11"/>
      <c r="G20" s="15"/>
      <c r="H20" s="19">
        <f t="shared" si="0"/>
        <v>0</v>
      </c>
      <c r="I20" s="15"/>
      <c r="J20" s="24"/>
    </row>
    <row r="21" spans="1:10" ht="15" customHeight="1">
      <c r="A21" s="2"/>
      <c r="B21" s="2"/>
      <c r="C21" s="2"/>
      <c r="D21" s="8"/>
      <c r="E21" s="12"/>
      <c r="F21" s="8"/>
      <c r="G21" s="12"/>
      <c r="H21" s="16">
        <f>SUM(H2:H20)</f>
        <v>1269</v>
      </c>
      <c r="I21" s="20" t="s">
        <v>93</v>
      </c>
      <c r="J21" s="21">
        <f>SUM(J2:J20)</f>
        <v>1462940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8" sqref="B8"/>
    </sheetView>
  </sheetViews>
  <sheetFormatPr defaultRowHeight="15" customHeight="1"/>
  <cols>
    <col min="1" max="1" width="9.25" bestFit="1" customWidth="1"/>
    <col min="2" max="2" width="17.5" customWidth="1"/>
    <col min="3" max="3" width="25" customWidth="1"/>
    <col min="4" max="4" width="5.25" bestFit="1" customWidth="1"/>
    <col min="5" max="5" width="3.375" bestFit="1" customWidth="1"/>
    <col min="6" max="6" width="5.25" bestFit="1" customWidth="1"/>
    <col min="7" max="7" width="3.375" bestFit="1" customWidth="1"/>
    <col min="8" max="8" width="6.875" style="1" bestFit="1" customWidth="1"/>
    <col min="9" max="9" width="3.375" bestFit="1" customWidth="1"/>
    <col min="10" max="10" width="9" style="1" customWidth="1"/>
  </cols>
  <sheetData>
    <row r="1" spans="1:10" ht="15" customHeight="1">
      <c r="A1" s="2" t="s">
        <v>86</v>
      </c>
      <c r="B1" s="2" t="s">
        <v>87</v>
      </c>
      <c r="C1" s="2" t="s">
        <v>91</v>
      </c>
      <c r="D1" s="8" t="s">
        <v>89</v>
      </c>
      <c r="E1" s="12"/>
      <c r="F1" s="8" t="s">
        <v>56</v>
      </c>
      <c r="G1" s="12"/>
      <c r="H1" s="16" t="s">
        <v>88</v>
      </c>
      <c r="I1" s="12"/>
      <c r="J1" s="21" t="s">
        <v>47</v>
      </c>
    </row>
    <row r="2" spans="1:10" ht="15" customHeight="1">
      <c r="A2" s="3">
        <v>44384</v>
      </c>
      <c r="B2" s="7" t="s">
        <v>1</v>
      </c>
      <c r="C2" s="7" t="s">
        <v>96</v>
      </c>
      <c r="D2" s="9">
        <v>50</v>
      </c>
      <c r="E2" s="13" t="s">
        <v>9</v>
      </c>
      <c r="F2" s="9">
        <v>72</v>
      </c>
      <c r="G2" s="13" t="s">
        <v>0</v>
      </c>
      <c r="H2" s="17">
        <f t="shared" ref="H2:H18" si="0">D2*F2</f>
        <v>3600</v>
      </c>
      <c r="I2" s="13" t="s">
        <v>9</v>
      </c>
      <c r="J2" s="22">
        <v>95040</v>
      </c>
    </row>
    <row r="3" spans="1:10" ht="15" customHeight="1">
      <c r="A3" s="4">
        <v>44404</v>
      </c>
      <c r="B3" s="5" t="s">
        <v>1</v>
      </c>
      <c r="C3" s="5" t="s">
        <v>96</v>
      </c>
      <c r="D3" s="10">
        <v>50</v>
      </c>
      <c r="E3" s="14" t="s">
        <v>9</v>
      </c>
      <c r="F3" s="10">
        <v>340</v>
      </c>
      <c r="G3" s="14" t="s">
        <v>0</v>
      </c>
      <c r="H3" s="18">
        <f t="shared" si="0"/>
        <v>17000</v>
      </c>
      <c r="I3" s="14" t="s">
        <v>9</v>
      </c>
      <c r="J3" s="23">
        <v>485452</v>
      </c>
    </row>
    <row r="4" spans="1:10" ht="15" customHeight="1">
      <c r="A4" s="4">
        <v>44447</v>
      </c>
      <c r="B4" s="5" t="s">
        <v>84</v>
      </c>
      <c r="C4" s="5" t="s">
        <v>95</v>
      </c>
      <c r="D4" s="10">
        <v>100</v>
      </c>
      <c r="E4" s="14" t="s">
        <v>9</v>
      </c>
      <c r="F4" s="10">
        <v>48</v>
      </c>
      <c r="G4" s="14" t="s">
        <v>0</v>
      </c>
      <c r="H4" s="18">
        <f t="shared" si="0"/>
        <v>4800</v>
      </c>
      <c r="I4" s="14" t="s">
        <v>9</v>
      </c>
      <c r="J4" s="23">
        <v>85800</v>
      </c>
    </row>
    <row r="5" spans="1:10" ht="15" customHeight="1">
      <c r="A5" s="4">
        <v>44495</v>
      </c>
      <c r="B5" s="5" t="s">
        <v>84</v>
      </c>
      <c r="C5" s="5" t="s">
        <v>95</v>
      </c>
      <c r="D5" s="10">
        <v>100</v>
      </c>
      <c r="E5" s="14" t="s">
        <v>9</v>
      </c>
      <c r="F5" s="10">
        <v>48</v>
      </c>
      <c r="G5" s="14" t="s">
        <v>0</v>
      </c>
      <c r="H5" s="18">
        <f t="shared" si="0"/>
        <v>4800</v>
      </c>
      <c r="I5" s="14" t="s">
        <v>9</v>
      </c>
      <c r="J5" s="23">
        <v>84480</v>
      </c>
    </row>
    <row r="6" spans="1:10" ht="15" customHeight="1">
      <c r="A6" s="4">
        <v>44509</v>
      </c>
      <c r="B6" s="5" t="s">
        <v>1</v>
      </c>
      <c r="C6" s="5" t="s">
        <v>96</v>
      </c>
      <c r="D6" s="10">
        <v>50</v>
      </c>
      <c r="E6" s="14" t="s">
        <v>9</v>
      </c>
      <c r="F6" s="10">
        <v>70</v>
      </c>
      <c r="G6" s="14" t="s">
        <v>0</v>
      </c>
      <c r="H6" s="18">
        <f t="shared" si="0"/>
        <v>3500</v>
      </c>
      <c r="I6" s="14" t="s">
        <v>9</v>
      </c>
      <c r="J6" s="23">
        <v>99946</v>
      </c>
    </row>
    <row r="7" spans="1:10" ht="15" customHeight="1">
      <c r="A7" s="4">
        <v>44524</v>
      </c>
      <c r="B7" s="5" t="s">
        <v>1</v>
      </c>
      <c r="C7" s="5" t="s">
        <v>96</v>
      </c>
      <c r="D7" s="10">
        <v>50</v>
      </c>
      <c r="E7" s="14" t="s">
        <v>9</v>
      </c>
      <c r="F7" s="10">
        <v>46</v>
      </c>
      <c r="G7" s="14" t="s">
        <v>0</v>
      </c>
      <c r="H7" s="18">
        <f t="shared" si="0"/>
        <v>2300</v>
      </c>
      <c r="I7" s="14" t="s">
        <v>9</v>
      </c>
      <c r="J7" s="23">
        <v>65678</v>
      </c>
    </row>
    <row r="8" spans="1:10" ht="15" customHeight="1">
      <c r="A8" s="4">
        <v>44210</v>
      </c>
      <c r="B8" s="5" t="s">
        <v>1</v>
      </c>
      <c r="C8" s="5" t="s">
        <v>96</v>
      </c>
      <c r="D8" s="10">
        <v>50</v>
      </c>
      <c r="E8" s="14" t="s">
        <v>9</v>
      </c>
      <c r="F8" s="10">
        <v>100</v>
      </c>
      <c r="G8" s="14" t="s">
        <v>0</v>
      </c>
      <c r="H8" s="18">
        <f t="shared" si="0"/>
        <v>5000</v>
      </c>
      <c r="I8" s="14" t="s">
        <v>9</v>
      </c>
      <c r="J8" s="23">
        <v>99000</v>
      </c>
    </row>
    <row r="9" spans="1:10" ht="15" customHeight="1">
      <c r="A9" s="4">
        <v>44224</v>
      </c>
      <c r="B9" s="5" t="s">
        <v>1</v>
      </c>
      <c r="C9" s="5" t="s">
        <v>96</v>
      </c>
      <c r="D9" s="10">
        <v>50</v>
      </c>
      <c r="E9" s="14" t="s">
        <v>9</v>
      </c>
      <c r="F9" s="10">
        <v>100</v>
      </c>
      <c r="G9" s="14" t="s">
        <v>0</v>
      </c>
      <c r="H9" s="18">
        <f t="shared" si="0"/>
        <v>5000</v>
      </c>
      <c r="I9" s="14" t="s">
        <v>9</v>
      </c>
      <c r="J9" s="23">
        <v>99000</v>
      </c>
    </row>
    <row r="10" spans="1:10" ht="15" customHeight="1">
      <c r="A10" s="4">
        <v>44225</v>
      </c>
      <c r="B10" s="5" t="s">
        <v>16</v>
      </c>
      <c r="C10" s="5" t="s">
        <v>45</v>
      </c>
      <c r="D10" s="10">
        <v>50</v>
      </c>
      <c r="E10" s="14" t="s">
        <v>9</v>
      </c>
      <c r="F10" s="10">
        <v>120</v>
      </c>
      <c r="G10" s="14" t="s">
        <v>0</v>
      </c>
      <c r="H10" s="18">
        <f t="shared" si="0"/>
        <v>6000</v>
      </c>
      <c r="I10" s="14" t="s">
        <v>9</v>
      </c>
      <c r="J10" s="23">
        <v>79200</v>
      </c>
    </row>
    <row r="11" spans="1:10" ht="15" customHeight="1">
      <c r="A11" s="4"/>
      <c r="B11" s="5"/>
      <c r="C11" s="5"/>
      <c r="D11" s="10"/>
      <c r="E11" s="14"/>
      <c r="F11" s="10"/>
      <c r="G11" s="14"/>
      <c r="H11" s="18">
        <f t="shared" si="0"/>
        <v>0</v>
      </c>
      <c r="I11" s="14"/>
      <c r="J11" s="23"/>
    </row>
    <row r="12" spans="1:10" ht="15" customHeight="1">
      <c r="A12" s="4"/>
      <c r="B12" s="5"/>
      <c r="C12" s="5"/>
      <c r="D12" s="10"/>
      <c r="E12" s="14"/>
      <c r="F12" s="10"/>
      <c r="G12" s="14"/>
      <c r="H12" s="18">
        <f t="shared" si="0"/>
        <v>0</v>
      </c>
      <c r="I12" s="14"/>
      <c r="J12" s="23"/>
    </row>
    <row r="13" spans="1:10" ht="15" customHeight="1">
      <c r="A13" s="4"/>
      <c r="B13" s="5"/>
      <c r="C13" s="5"/>
      <c r="D13" s="10"/>
      <c r="E13" s="14"/>
      <c r="F13" s="10"/>
      <c r="G13" s="14"/>
      <c r="H13" s="18">
        <f t="shared" si="0"/>
        <v>0</v>
      </c>
      <c r="I13" s="14"/>
      <c r="J13" s="23"/>
    </row>
    <row r="14" spans="1:10" ht="15" customHeight="1">
      <c r="A14" s="4"/>
      <c r="B14" s="5"/>
      <c r="C14" s="5"/>
      <c r="D14" s="10"/>
      <c r="E14" s="14"/>
      <c r="F14" s="10"/>
      <c r="G14" s="14"/>
      <c r="H14" s="18">
        <f t="shared" si="0"/>
        <v>0</v>
      </c>
      <c r="I14" s="14"/>
      <c r="J14" s="23"/>
    </row>
    <row r="15" spans="1:10" ht="15" customHeight="1">
      <c r="A15" s="4"/>
      <c r="B15" s="5"/>
      <c r="C15" s="5"/>
      <c r="D15" s="10"/>
      <c r="E15" s="14"/>
      <c r="F15" s="10"/>
      <c r="G15" s="14"/>
      <c r="H15" s="18">
        <f t="shared" si="0"/>
        <v>0</v>
      </c>
      <c r="I15" s="14"/>
      <c r="J15" s="23"/>
    </row>
    <row r="16" spans="1:10" ht="15" customHeight="1">
      <c r="A16" s="4"/>
      <c r="B16" s="5"/>
      <c r="C16" s="5"/>
      <c r="D16" s="10"/>
      <c r="E16" s="14"/>
      <c r="F16" s="10"/>
      <c r="G16" s="14"/>
      <c r="H16" s="18">
        <f t="shared" si="0"/>
        <v>0</v>
      </c>
      <c r="I16" s="14"/>
      <c r="J16" s="23"/>
    </row>
    <row r="17" spans="1:10" ht="15" customHeight="1">
      <c r="A17" s="5"/>
      <c r="B17" s="5"/>
      <c r="C17" s="5"/>
      <c r="D17" s="10"/>
      <c r="E17" s="14"/>
      <c r="F17" s="10"/>
      <c r="G17" s="14"/>
      <c r="H17" s="18">
        <f t="shared" si="0"/>
        <v>0</v>
      </c>
      <c r="I17" s="14"/>
      <c r="J17" s="23"/>
    </row>
    <row r="18" spans="1:10" ht="15" customHeight="1">
      <c r="A18" s="6"/>
      <c r="B18" s="6"/>
      <c r="C18" s="6"/>
      <c r="D18" s="11"/>
      <c r="E18" s="15"/>
      <c r="F18" s="11"/>
      <c r="G18" s="15"/>
      <c r="H18" s="19">
        <f t="shared" si="0"/>
        <v>0</v>
      </c>
      <c r="I18" s="15"/>
      <c r="J18" s="24"/>
    </row>
    <row r="19" spans="1:10" ht="15" customHeight="1">
      <c r="A19" s="2"/>
      <c r="B19" s="2"/>
      <c r="C19" s="2"/>
      <c r="D19" s="8"/>
      <c r="E19" s="12"/>
      <c r="F19" s="8"/>
      <c r="G19" s="12"/>
      <c r="H19" s="16">
        <f>SUM(H2:H18)</f>
        <v>52000</v>
      </c>
      <c r="I19" s="20" t="s">
        <v>9</v>
      </c>
      <c r="J19" s="21">
        <f>SUM(J2:J18)</f>
        <v>1193596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WI56"/>
  <sheetViews>
    <sheetView tabSelected="1" view="pageBreakPreview" zoomScale="87" zoomScaleSheetLayoutView="87" workbookViewId="0">
      <pane xSplit="3" ySplit="5" topLeftCell="D6" activePane="bottomRight" state="frozen"/>
      <selection pane="topRight"/>
      <selection pane="bottomLeft"/>
      <selection pane="bottomRight" activeCell="D29" sqref="D29"/>
    </sheetView>
  </sheetViews>
  <sheetFormatPr defaultRowHeight="20.100000000000001" customHeight="1"/>
  <cols>
    <col min="1" max="1" width="3" style="37" bestFit="1" customWidth="1"/>
    <col min="2" max="2" width="4.75" style="37" customWidth="1"/>
    <col min="3" max="3" width="22.5" style="30" customWidth="1"/>
    <col min="4" max="7" width="9.125" style="37" customWidth="1"/>
    <col min="8" max="36" width="9.125" style="30" customWidth="1"/>
    <col min="37" max="44" width="9.625" style="30" customWidth="1"/>
    <col min="45" max="273" width="9" style="30" customWidth="1"/>
    <col min="274" max="274" width="3" style="30" bestFit="1" customWidth="1"/>
    <col min="275" max="275" width="4.5" style="30" bestFit="1" customWidth="1"/>
    <col min="276" max="276" width="27.25" style="30" bestFit="1" customWidth="1"/>
    <col min="277" max="277" width="10.5" style="30" bestFit="1" customWidth="1"/>
    <col min="278" max="279" width="10.5" style="30" customWidth="1"/>
    <col min="280" max="280" width="10.5" style="30" bestFit="1" customWidth="1"/>
    <col min="281" max="281" width="12.25" style="30" bestFit="1" customWidth="1"/>
    <col min="282" max="283" width="8.875" style="30" hidden="1" customWidth="1"/>
    <col min="284" max="284" width="4" style="30" customWidth="1"/>
    <col min="285" max="529" width="9" style="30" customWidth="1"/>
    <col min="530" max="530" width="3" style="30" bestFit="1" customWidth="1"/>
    <col min="531" max="531" width="4.5" style="30" bestFit="1" customWidth="1"/>
    <col min="532" max="532" width="27.25" style="30" bestFit="1" customWidth="1"/>
    <col min="533" max="533" width="10.5" style="30" bestFit="1" customWidth="1"/>
    <col min="534" max="535" width="10.5" style="30" customWidth="1"/>
    <col min="536" max="536" width="10.5" style="30" bestFit="1" customWidth="1"/>
    <col min="537" max="537" width="12.25" style="30" bestFit="1" customWidth="1"/>
    <col min="538" max="539" width="8.875" style="30" hidden="1" customWidth="1"/>
    <col min="540" max="540" width="4" style="30" customWidth="1"/>
    <col min="541" max="785" width="9" style="30" customWidth="1"/>
    <col min="786" max="786" width="3" style="30" bestFit="1" customWidth="1"/>
    <col min="787" max="787" width="4.5" style="30" bestFit="1" customWidth="1"/>
    <col min="788" max="788" width="27.25" style="30" bestFit="1" customWidth="1"/>
    <col min="789" max="789" width="10.5" style="30" bestFit="1" customWidth="1"/>
    <col min="790" max="791" width="10.5" style="30" customWidth="1"/>
    <col min="792" max="792" width="10.5" style="30" bestFit="1" customWidth="1"/>
    <col min="793" max="793" width="12.25" style="30" bestFit="1" customWidth="1"/>
    <col min="794" max="795" width="8.875" style="30" hidden="1" customWidth="1"/>
    <col min="796" max="796" width="4" style="30" customWidth="1"/>
    <col min="797" max="1041" width="9" style="30" customWidth="1"/>
    <col min="1042" max="1042" width="3" style="30" bestFit="1" customWidth="1"/>
    <col min="1043" max="1043" width="4.5" style="30" bestFit="1" customWidth="1"/>
    <col min="1044" max="1044" width="27.25" style="30" bestFit="1" customWidth="1"/>
    <col min="1045" max="1045" width="10.5" style="30" bestFit="1" customWidth="1"/>
    <col min="1046" max="1047" width="10.5" style="30" customWidth="1"/>
    <col min="1048" max="1048" width="10.5" style="30" bestFit="1" customWidth="1"/>
    <col min="1049" max="1049" width="12.25" style="30" bestFit="1" customWidth="1"/>
    <col min="1050" max="1051" width="8.875" style="30" hidden="1" customWidth="1"/>
    <col min="1052" max="1052" width="4" style="30" customWidth="1"/>
    <col min="1053" max="1297" width="9" style="30" customWidth="1"/>
    <col min="1298" max="1298" width="3" style="30" bestFit="1" customWidth="1"/>
    <col min="1299" max="1299" width="4.5" style="30" bestFit="1" customWidth="1"/>
    <col min="1300" max="1300" width="27.25" style="30" bestFit="1" customWidth="1"/>
    <col min="1301" max="1301" width="10.5" style="30" bestFit="1" customWidth="1"/>
    <col min="1302" max="1303" width="10.5" style="30" customWidth="1"/>
    <col min="1304" max="1304" width="10.5" style="30" bestFit="1" customWidth="1"/>
    <col min="1305" max="1305" width="12.25" style="30" bestFit="1" customWidth="1"/>
    <col min="1306" max="1307" width="8.875" style="30" hidden="1" customWidth="1"/>
    <col min="1308" max="1308" width="4" style="30" customWidth="1"/>
    <col min="1309" max="1553" width="9" style="30" customWidth="1"/>
    <col min="1554" max="1554" width="3" style="30" bestFit="1" customWidth="1"/>
    <col min="1555" max="1555" width="4.5" style="30" bestFit="1" customWidth="1"/>
    <col min="1556" max="1556" width="27.25" style="30" bestFit="1" customWidth="1"/>
    <col min="1557" max="1557" width="10.5" style="30" bestFit="1" customWidth="1"/>
    <col min="1558" max="1559" width="10.5" style="30" customWidth="1"/>
    <col min="1560" max="1560" width="10.5" style="30" bestFit="1" customWidth="1"/>
    <col min="1561" max="1561" width="12.25" style="30" bestFit="1" customWidth="1"/>
    <col min="1562" max="1563" width="8.875" style="30" hidden="1" customWidth="1"/>
    <col min="1564" max="1564" width="4" style="30" customWidth="1"/>
    <col min="1565" max="1809" width="9" style="30" customWidth="1"/>
    <col min="1810" max="1810" width="3" style="30" bestFit="1" customWidth="1"/>
    <col min="1811" max="1811" width="4.5" style="30" bestFit="1" customWidth="1"/>
    <col min="1812" max="1812" width="27.25" style="30" bestFit="1" customWidth="1"/>
    <col min="1813" max="1813" width="10.5" style="30" bestFit="1" customWidth="1"/>
    <col min="1814" max="1815" width="10.5" style="30" customWidth="1"/>
    <col min="1816" max="1816" width="10.5" style="30" bestFit="1" customWidth="1"/>
    <col min="1817" max="1817" width="12.25" style="30" bestFit="1" customWidth="1"/>
    <col min="1818" max="1819" width="8.875" style="30" hidden="1" customWidth="1"/>
    <col min="1820" max="1820" width="4" style="30" customWidth="1"/>
    <col min="1821" max="2065" width="9" style="30" customWidth="1"/>
    <col min="2066" max="2066" width="3" style="30" bestFit="1" customWidth="1"/>
    <col min="2067" max="2067" width="4.5" style="30" bestFit="1" customWidth="1"/>
    <col min="2068" max="2068" width="27.25" style="30" bestFit="1" customWidth="1"/>
    <col min="2069" max="2069" width="10.5" style="30" bestFit="1" customWidth="1"/>
    <col min="2070" max="2071" width="10.5" style="30" customWidth="1"/>
    <col min="2072" max="2072" width="10.5" style="30" bestFit="1" customWidth="1"/>
    <col min="2073" max="2073" width="12.25" style="30" bestFit="1" customWidth="1"/>
    <col min="2074" max="2075" width="8.875" style="30" hidden="1" customWidth="1"/>
    <col min="2076" max="2076" width="4" style="30" customWidth="1"/>
    <col min="2077" max="2321" width="9" style="30" customWidth="1"/>
    <col min="2322" max="2322" width="3" style="30" bestFit="1" customWidth="1"/>
    <col min="2323" max="2323" width="4.5" style="30" bestFit="1" customWidth="1"/>
    <col min="2324" max="2324" width="27.25" style="30" bestFit="1" customWidth="1"/>
    <col min="2325" max="2325" width="10.5" style="30" bestFit="1" customWidth="1"/>
    <col min="2326" max="2327" width="10.5" style="30" customWidth="1"/>
    <col min="2328" max="2328" width="10.5" style="30" bestFit="1" customWidth="1"/>
    <col min="2329" max="2329" width="12.25" style="30" bestFit="1" customWidth="1"/>
    <col min="2330" max="2331" width="8.875" style="30" hidden="1" customWidth="1"/>
    <col min="2332" max="2332" width="4" style="30" customWidth="1"/>
    <col min="2333" max="2577" width="9" style="30" customWidth="1"/>
    <col min="2578" max="2578" width="3" style="30" bestFit="1" customWidth="1"/>
    <col min="2579" max="2579" width="4.5" style="30" bestFit="1" customWidth="1"/>
    <col min="2580" max="2580" width="27.25" style="30" bestFit="1" customWidth="1"/>
    <col min="2581" max="2581" width="10.5" style="30" bestFit="1" customWidth="1"/>
    <col min="2582" max="2583" width="10.5" style="30" customWidth="1"/>
    <col min="2584" max="2584" width="10.5" style="30" bestFit="1" customWidth="1"/>
    <col min="2585" max="2585" width="12.25" style="30" bestFit="1" customWidth="1"/>
    <col min="2586" max="2587" width="8.875" style="30" hidden="1" customWidth="1"/>
    <col min="2588" max="2588" width="4" style="30" customWidth="1"/>
    <col min="2589" max="2833" width="9" style="30" customWidth="1"/>
    <col min="2834" max="2834" width="3" style="30" bestFit="1" customWidth="1"/>
    <col min="2835" max="2835" width="4.5" style="30" bestFit="1" customWidth="1"/>
    <col min="2836" max="2836" width="27.25" style="30" bestFit="1" customWidth="1"/>
    <col min="2837" max="2837" width="10.5" style="30" bestFit="1" customWidth="1"/>
    <col min="2838" max="2839" width="10.5" style="30" customWidth="1"/>
    <col min="2840" max="2840" width="10.5" style="30" bestFit="1" customWidth="1"/>
    <col min="2841" max="2841" width="12.25" style="30" bestFit="1" customWidth="1"/>
    <col min="2842" max="2843" width="8.875" style="30" hidden="1" customWidth="1"/>
    <col min="2844" max="2844" width="4" style="30" customWidth="1"/>
    <col min="2845" max="3089" width="9" style="30" customWidth="1"/>
    <col min="3090" max="3090" width="3" style="30" bestFit="1" customWidth="1"/>
    <col min="3091" max="3091" width="4.5" style="30" bestFit="1" customWidth="1"/>
    <col min="3092" max="3092" width="27.25" style="30" bestFit="1" customWidth="1"/>
    <col min="3093" max="3093" width="10.5" style="30" bestFit="1" customWidth="1"/>
    <col min="3094" max="3095" width="10.5" style="30" customWidth="1"/>
    <col min="3096" max="3096" width="10.5" style="30" bestFit="1" customWidth="1"/>
    <col min="3097" max="3097" width="12.25" style="30" bestFit="1" customWidth="1"/>
    <col min="3098" max="3099" width="8.875" style="30" hidden="1" customWidth="1"/>
    <col min="3100" max="3100" width="4" style="30" customWidth="1"/>
    <col min="3101" max="3345" width="9" style="30" customWidth="1"/>
    <col min="3346" max="3346" width="3" style="30" bestFit="1" customWidth="1"/>
    <col min="3347" max="3347" width="4.5" style="30" bestFit="1" customWidth="1"/>
    <col min="3348" max="3348" width="27.25" style="30" bestFit="1" customWidth="1"/>
    <col min="3349" max="3349" width="10.5" style="30" bestFit="1" customWidth="1"/>
    <col min="3350" max="3351" width="10.5" style="30" customWidth="1"/>
    <col min="3352" max="3352" width="10.5" style="30" bestFit="1" customWidth="1"/>
    <col min="3353" max="3353" width="12.25" style="30" bestFit="1" customWidth="1"/>
    <col min="3354" max="3355" width="8.875" style="30" hidden="1" customWidth="1"/>
    <col min="3356" max="3356" width="4" style="30" customWidth="1"/>
    <col min="3357" max="3601" width="9" style="30" customWidth="1"/>
    <col min="3602" max="3602" width="3" style="30" bestFit="1" customWidth="1"/>
    <col min="3603" max="3603" width="4.5" style="30" bestFit="1" customWidth="1"/>
    <col min="3604" max="3604" width="27.25" style="30" bestFit="1" customWidth="1"/>
    <col min="3605" max="3605" width="10.5" style="30" bestFit="1" customWidth="1"/>
    <col min="3606" max="3607" width="10.5" style="30" customWidth="1"/>
    <col min="3608" max="3608" width="10.5" style="30" bestFit="1" customWidth="1"/>
    <col min="3609" max="3609" width="12.25" style="30" bestFit="1" customWidth="1"/>
    <col min="3610" max="3611" width="8.875" style="30" hidden="1" customWidth="1"/>
    <col min="3612" max="3612" width="4" style="30" customWidth="1"/>
    <col min="3613" max="3857" width="9" style="30" customWidth="1"/>
    <col min="3858" max="3858" width="3" style="30" bestFit="1" customWidth="1"/>
    <col min="3859" max="3859" width="4.5" style="30" bestFit="1" customWidth="1"/>
    <col min="3860" max="3860" width="27.25" style="30" bestFit="1" customWidth="1"/>
    <col min="3861" max="3861" width="10.5" style="30" bestFit="1" customWidth="1"/>
    <col min="3862" max="3863" width="10.5" style="30" customWidth="1"/>
    <col min="3864" max="3864" width="10.5" style="30" bestFit="1" customWidth="1"/>
    <col min="3865" max="3865" width="12.25" style="30" bestFit="1" customWidth="1"/>
    <col min="3866" max="3867" width="8.875" style="30" hidden="1" customWidth="1"/>
    <col min="3868" max="3868" width="4" style="30" customWidth="1"/>
    <col min="3869" max="4113" width="9" style="30" customWidth="1"/>
    <col min="4114" max="4114" width="3" style="30" bestFit="1" customWidth="1"/>
    <col min="4115" max="4115" width="4.5" style="30" bestFit="1" customWidth="1"/>
    <col min="4116" max="4116" width="27.25" style="30" bestFit="1" customWidth="1"/>
    <col min="4117" max="4117" width="10.5" style="30" bestFit="1" customWidth="1"/>
    <col min="4118" max="4119" width="10.5" style="30" customWidth="1"/>
    <col min="4120" max="4120" width="10.5" style="30" bestFit="1" customWidth="1"/>
    <col min="4121" max="4121" width="12.25" style="30" bestFit="1" customWidth="1"/>
    <col min="4122" max="4123" width="8.875" style="30" hidden="1" customWidth="1"/>
    <col min="4124" max="4124" width="4" style="30" customWidth="1"/>
    <col min="4125" max="4369" width="9" style="30" customWidth="1"/>
    <col min="4370" max="4370" width="3" style="30" bestFit="1" customWidth="1"/>
    <col min="4371" max="4371" width="4.5" style="30" bestFit="1" customWidth="1"/>
    <col min="4372" max="4372" width="27.25" style="30" bestFit="1" customWidth="1"/>
    <col min="4373" max="4373" width="10.5" style="30" bestFit="1" customWidth="1"/>
    <col min="4374" max="4375" width="10.5" style="30" customWidth="1"/>
    <col min="4376" max="4376" width="10.5" style="30" bestFit="1" customWidth="1"/>
    <col min="4377" max="4377" width="12.25" style="30" bestFit="1" customWidth="1"/>
    <col min="4378" max="4379" width="8.875" style="30" hidden="1" customWidth="1"/>
    <col min="4380" max="4380" width="4" style="30" customWidth="1"/>
    <col min="4381" max="4625" width="9" style="30" customWidth="1"/>
    <col min="4626" max="4626" width="3" style="30" bestFit="1" customWidth="1"/>
    <col min="4627" max="4627" width="4.5" style="30" bestFit="1" customWidth="1"/>
    <col min="4628" max="4628" width="27.25" style="30" bestFit="1" customWidth="1"/>
    <col min="4629" max="4629" width="10.5" style="30" bestFit="1" customWidth="1"/>
    <col min="4630" max="4631" width="10.5" style="30" customWidth="1"/>
    <col min="4632" max="4632" width="10.5" style="30" bestFit="1" customWidth="1"/>
    <col min="4633" max="4633" width="12.25" style="30" bestFit="1" customWidth="1"/>
    <col min="4634" max="4635" width="8.875" style="30" hidden="1" customWidth="1"/>
    <col min="4636" max="4636" width="4" style="30" customWidth="1"/>
    <col min="4637" max="4881" width="9" style="30" customWidth="1"/>
    <col min="4882" max="4882" width="3" style="30" bestFit="1" customWidth="1"/>
    <col min="4883" max="4883" width="4.5" style="30" bestFit="1" customWidth="1"/>
    <col min="4884" max="4884" width="27.25" style="30" bestFit="1" customWidth="1"/>
    <col min="4885" max="4885" width="10.5" style="30" bestFit="1" customWidth="1"/>
    <col min="4886" max="4887" width="10.5" style="30" customWidth="1"/>
    <col min="4888" max="4888" width="10.5" style="30" bestFit="1" customWidth="1"/>
    <col min="4889" max="4889" width="12.25" style="30" bestFit="1" customWidth="1"/>
    <col min="4890" max="4891" width="8.875" style="30" hidden="1" customWidth="1"/>
    <col min="4892" max="4892" width="4" style="30" customWidth="1"/>
    <col min="4893" max="5137" width="9" style="30" customWidth="1"/>
    <col min="5138" max="5138" width="3" style="30" bestFit="1" customWidth="1"/>
    <col min="5139" max="5139" width="4.5" style="30" bestFit="1" customWidth="1"/>
    <col min="5140" max="5140" width="27.25" style="30" bestFit="1" customWidth="1"/>
    <col min="5141" max="5141" width="10.5" style="30" bestFit="1" customWidth="1"/>
    <col min="5142" max="5143" width="10.5" style="30" customWidth="1"/>
    <col min="5144" max="5144" width="10.5" style="30" bestFit="1" customWidth="1"/>
    <col min="5145" max="5145" width="12.25" style="30" bestFit="1" customWidth="1"/>
    <col min="5146" max="5147" width="8.875" style="30" hidden="1" customWidth="1"/>
    <col min="5148" max="5148" width="4" style="30" customWidth="1"/>
    <col min="5149" max="5393" width="9" style="30" customWidth="1"/>
    <col min="5394" max="5394" width="3" style="30" bestFit="1" customWidth="1"/>
    <col min="5395" max="5395" width="4.5" style="30" bestFit="1" customWidth="1"/>
    <col min="5396" max="5396" width="27.25" style="30" bestFit="1" customWidth="1"/>
    <col min="5397" max="5397" width="10.5" style="30" bestFit="1" customWidth="1"/>
    <col min="5398" max="5399" width="10.5" style="30" customWidth="1"/>
    <col min="5400" max="5400" width="10.5" style="30" bestFit="1" customWidth="1"/>
    <col min="5401" max="5401" width="12.25" style="30" bestFit="1" customWidth="1"/>
    <col min="5402" max="5403" width="8.875" style="30" hidden="1" customWidth="1"/>
    <col min="5404" max="5404" width="4" style="30" customWidth="1"/>
    <col min="5405" max="5649" width="9" style="30" customWidth="1"/>
    <col min="5650" max="5650" width="3" style="30" bestFit="1" customWidth="1"/>
    <col min="5651" max="5651" width="4.5" style="30" bestFit="1" customWidth="1"/>
    <col min="5652" max="5652" width="27.25" style="30" bestFit="1" customWidth="1"/>
    <col min="5653" max="5653" width="10.5" style="30" bestFit="1" customWidth="1"/>
    <col min="5654" max="5655" width="10.5" style="30" customWidth="1"/>
    <col min="5656" max="5656" width="10.5" style="30" bestFit="1" customWidth="1"/>
    <col min="5657" max="5657" width="12.25" style="30" bestFit="1" customWidth="1"/>
    <col min="5658" max="5659" width="8.875" style="30" hidden="1" customWidth="1"/>
    <col min="5660" max="5660" width="4" style="30" customWidth="1"/>
    <col min="5661" max="5905" width="9" style="30" customWidth="1"/>
    <col min="5906" max="5906" width="3" style="30" bestFit="1" customWidth="1"/>
    <col min="5907" max="5907" width="4.5" style="30" bestFit="1" customWidth="1"/>
    <col min="5908" max="5908" width="27.25" style="30" bestFit="1" customWidth="1"/>
    <col min="5909" max="5909" width="10.5" style="30" bestFit="1" customWidth="1"/>
    <col min="5910" max="5911" width="10.5" style="30" customWidth="1"/>
    <col min="5912" max="5912" width="10.5" style="30" bestFit="1" customWidth="1"/>
    <col min="5913" max="5913" width="12.25" style="30" bestFit="1" customWidth="1"/>
    <col min="5914" max="5915" width="8.875" style="30" hidden="1" customWidth="1"/>
    <col min="5916" max="5916" width="4" style="30" customWidth="1"/>
    <col min="5917" max="6161" width="9" style="30" customWidth="1"/>
    <col min="6162" max="6162" width="3" style="30" bestFit="1" customWidth="1"/>
    <col min="6163" max="6163" width="4.5" style="30" bestFit="1" customWidth="1"/>
    <col min="6164" max="6164" width="27.25" style="30" bestFit="1" customWidth="1"/>
    <col min="6165" max="6165" width="10.5" style="30" bestFit="1" customWidth="1"/>
    <col min="6166" max="6167" width="10.5" style="30" customWidth="1"/>
    <col min="6168" max="6168" width="10.5" style="30" bestFit="1" customWidth="1"/>
    <col min="6169" max="6169" width="12.25" style="30" bestFit="1" customWidth="1"/>
    <col min="6170" max="6171" width="8.875" style="30" hidden="1" customWidth="1"/>
    <col min="6172" max="6172" width="4" style="30" customWidth="1"/>
    <col min="6173" max="6417" width="9" style="30" customWidth="1"/>
    <col min="6418" max="6418" width="3" style="30" bestFit="1" customWidth="1"/>
    <col min="6419" max="6419" width="4.5" style="30" bestFit="1" customWidth="1"/>
    <col min="6420" max="6420" width="27.25" style="30" bestFit="1" customWidth="1"/>
    <col min="6421" max="6421" width="10.5" style="30" bestFit="1" customWidth="1"/>
    <col min="6422" max="6423" width="10.5" style="30" customWidth="1"/>
    <col min="6424" max="6424" width="10.5" style="30" bestFit="1" customWidth="1"/>
    <col min="6425" max="6425" width="12.25" style="30" bestFit="1" customWidth="1"/>
    <col min="6426" max="6427" width="8.875" style="30" hidden="1" customWidth="1"/>
    <col min="6428" max="6428" width="4" style="30" customWidth="1"/>
    <col min="6429" max="6673" width="9" style="30" customWidth="1"/>
    <col min="6674" max="6674" width="3" style="30" bestFit="1" customWidth="1"/>
    <col min="6675" max="6675" width="4.5" style="30" bestFit="1" customWidth="1"/>
    <col min="6676" max="6676" width="27.25" style="30" bestFit="1" customWidth="1"/>
    <col min="6677" max="6677" width="10.5" style="30" bestFit="1" customWidth="1"/>
    <col min="6678" max="6679" width="10.5" style="30" customWidth="1"/>
    <col min="6680" max="6680" width="10.5" style="30" bestFit="1" customWidth="1"/>
    <col min="6681" max="6681" width="12.25" style="30" bestFit="1" customWidth="1"/>
    <col min="6682" max="6683" width="8.875" style="30" hidden="1" customWidth="1"/>
    <col min="6684" max="6684" width="4" style="30" customWidth="1"/>
    <col min="6685" max="6929" width="9" style="30" customWidth="1"/>
    <col min="6930" max="6930" width="3" style="30" bestFit="1" customWidth="1"/>
    <col min="6931" max="6931" width="4.5" style="30" bestFit="1" customWidth="1"/>
    <col min="6932" max="6932" width="27.25" style="30" bestFit="1" customWidth="1"/>
    <col min="6933" max="6933" width="10.5" style="30" bestFit="1" customWidth="1"/>
    <col min="6934" max="6935" width="10.5" style="30" customWidth="1"/>
    <col min="6936" max="6936" width="10.5" style="30" bestFit="1" customWidth="1"/>
    <col min="6937" max="6937" width="12.25" style="30" bestFit="1" customWidth="1"/>
    <col min="6938" max="6939" width="8.875" style="30" hidden="1" customWidth="1"/>
    <col min="6940" max="6940" width="4" style="30" customWidth="1"/>
    <col min="6941" max="7185" width="9" style="30" customWidth="1"/>
    <col min="7186" max="7186" width="3" style="30" bestFit="1" customWidth="1"/>
    <col min="7187" max="7187" width="4.5" style="30" bestFit="1" customWidth="1"/>
    <col min="7188" max="7188" width="27.25" style="30" bestFit="1" customWidth="1"/>
    <col min="7189" max="7189" width="10.5" style="30" bestFit="1" customWidth="1"/>
    <col min="7190" max="7191" width="10.5" style="30" customWidth="1"/>
    <col min="7192" max="7192" width="10.5" style="30" bestFit="1" customWidth="1"/>
    <col min="7193" max="7193" width="12.25" style="30" bestFit="1" customWidth="1"/>
    <col min="7194" max="7195" width="8.875" style="30" hidden="1" customWidth="1"/>
    <col min="7196" max="7196" width="4" style="30" customWidth="1"/>
    <col min="7197" max="7441" width="9" style="30" customWidth="1"/>
    <col min="7442" max="7442" width="3" style="30" bestFit="1" customWidth="1"/>
    <col min="7443" max="7443" width="4.5" style="30" bestFit="1" customWidth="1"/>
    <col min="7444" max="7444" width="27.25" style="30" bestFit="1" customWidth="1"/>
    <col min="7445" max="7445" width="10.5" style="30" bestFit="1" customWidth="1"/>
    <col min="7446" max="7447" width="10.5" style="30" customWidth="1"/>
    <col min="7448" max="7448" width="10.5" style="30" bestFit="1" customWidth="1"/>
    <col min="7449" max="7449" width="12.25" style="30" bestFit="1" customWidth="1"/>
    <col min="7450" max="7451" width="8.875" style="30" hidden="1" customWidth="1"/>
    <col min="7452" max="7452" width="4" style="30" customWidth="1"/>
    <col min="7453" max="7697" width="9" style="30" customWidth="1"/>
    <col min="7698" max="7698" width="3" style="30" bestFit="1" customWidth="1"/>
    <col min="7699" max="7699" width="4.5" style="30" bestFit="1" customWidth="1"/>
    <col min="7700" max="7700" width="27.25" style="30" bestFit="1" customWidth="1"/>
    <col min="7701" max="7701" width="10.5" style="30" bestFit="1" customWidth="1"/>
    <col min="7702" max="7703" width="10.5" style="30" customWidth="1"/>
    <col min="7704" max="7704" width="10.5" style="30" bestFit="1" customWidth="1"/>
    <col min="7705" max="7705" width="12.25" style="30" bestFit="1" customWidth="1"/>
    <col min="7706" max="7707" width="8.875" style="30" hidden="1" customWidth="1"/>
    <col min="7708" max="7708" width="4" style="30" customWidth="1"/>
    <col min="7709" max="7953" width="9" style="30" customWidth="1"/>
    <col min="7954" max="7954" width="3" style="30" bestFit="1" customWidth="1"/>
    <col min="7955" max="7955" width="4.5" style="30" bestFit="1" customWidth="1"/>
    <col min="7956" max="7956" width="27.25" style="30" bestFit="1" customWidth="1"/>
    <col min="7957" max="7957" width="10.5" style="30" bestFit="1" customWidth="1"/>
    <col min="7958" max="7959" width="10.5" style="30" customWidth="1"/>
    <col min="7960" max="7960" width="10.5" style="30" bestFit="1" customWidth="1"/>
    <col min="7961" max="7961" width="12.25" style="30" bestFit="1" customWidth="1"/>
    <col min="7962" max="7963" width="8.875" style="30" hidden="1" customWidth="1"/>
    <col min="7964" max="7964" width="4" style="30" customWidth="1"/>
    <col min="7965" max="8209" width="9" style="30" customWidth="1"/>
    <col min="8210" max="8210" width="3" style="30" bestFit="1" customWidth="1"/>
    <col min="8211" max="8211" width="4.5" style="30" bestFit="1" customWidth="1"/>
    <col min="8212" max="8212" width="27.25" style="30" bestFit="1" customWidth="1"/>
    <col min="8213" max="8213" width="10.5" style="30" bestFit="1" customWidth="1"/>
    <col min="8214" max="8215" width="10.5" style="30" customWidth="1"/>
    <col min="8216" max="8216" width="10.5" style="30" bestFit="1" customWidth="1"/>
    <col min="8217" max="8217" width="12.25" style="30" bestFit="1" customWidth="1"/>
    <col min="8218" max="8219" width="8.875" style="30" hidden="1" customWidth="1"/>
    <col min="8220" max="8220" width="4" style="30" customWidth="1"/>
    <col min="8221" max="8465" width="9" style="30" customWidth="1"/>
    <col min="8466" max="8466" width="3" style="30" bestFit="1" customWidth="1"/>
    <col min="8467" max="8467" width="4.5" style="30" bestFit="1" customWidth="1"/>
    <col min="8468" max="8468" width="27.25" style="30" bestFit="1" customWidth="1"/>
    <col min="8469" max="8469" width="10.5" style="30" bestFit="1" customWidth="1"/>
    <col min="8470" max="8471" width="10.5" style="30" customWidth="1"/>
    <col min="8472" max="8472" width="10.5" style="30" bestFit="1" customWidth="1"/>
    <col min="8473" max="8473" width="12.25" style="30" bestFit="1" customWidth="1"/>
    <col min="8474" max="8475" width="8.875" style="30" hidden="1" customWidth="1"/>
    <col min="8476" max="8476" width="4" style="30" customWidth="1"/>
    <col min="8477" max="8721" width="9" style="30" customWidth="1"/>
    <col min="8722" max="8722" width="3" style="30" bestFit="1" customWidth="1"/>
    <col min="8723" max="8723" width="4.5" style="30" bestFit="1" customWidth="1"/>
    <col min="8724" max="8724" width="27.25" style="30" bestFit="1" customWidth="1"/>
    <col min="8725" max="8725" width="10.5" style="30" bestFit="1" customWidth="1"/>
    <col min="8726" max="8727" width="10.5" style="30" customWidth="1"/>
    <col min="8728" max="8728" width="10.5" style="30" bestFit="1" customWidth="1"/>
    <col min="8729" max="8729" width="12.25" style="30" bestFit="1" customWidth="1"/>
    <col min="8730" max="8731" width="8.875" style="30" hidden="1" customWidth="1"/>
    <col min="8732" max="8732" width="4" style="30" customWidth="1"/>
    <col min="8733" max="8977" width="9" style="30" customWidth="1"/>
    <col min="8978" max="8978" width="3" style="30" bestFit="1" customWidth="1"/>
    <col min="8979" max="8979" width="4.5" style="30" bestFit="1" customWidth="1"/>
    <col min="8980" max="8980" width="27.25" style="30" bestFit="1" customWidth="1"/>
    <col min="8981" max="8981" width="10.5" style="30" bestFit="1" customWidth="1"/>
    <col min="8982" max="8983" width="10.5" style="30" customWidth="1"/>
    <col min="8984" max="8984" width="10.5" style="30" bestFit="1" customWidth="1"/>
    <col min="8985" max="8985" width="12.25" style="30" bestFit="1" customWidth="1"/>
    <col min="8986" max="8987" width="8.875" style="30" hidden="1" customWidth="1"/>
    <col min="8988" max="8988" width="4" style="30" customWidth="1"/>
    <col min="8989" max="9233" width="9" style="30" customWidth="1"/>
    <col min="9234" max="9234" width="3" style="30" bestFit="1" customWidth="1"/>
    <col min="9235" max="9235" width="4.5" style="30" bestFit="1" customWidth="1"/>
    <col min="9236" max="9236" width="27.25" style="30" bestFit="1" customWidth="1"/>
    <col min="9237" max="9237" width="10.5" style="30" bestFit="1" customWidth="1"/>
    <col min="9238" max="9239" width="10.5" style="30" customWidth="1"/>
    <col min="9240" max="9240" width="10.5" style="30" bestFit="1" customWidth="1"/>
    <col min="9241" max="9241" width="12.25" style="30" bestFit="1" customWidth="1"/>
    <col min="9242" max="9243" width="8.875" style="30" hidden="1" customWidth="1"/>
    <col min="9244" max="9244" width="4" style="30" customWidth="1"/>
    <col min="9245" max="9489" width="9" style="30" customWidth="1"/>
    <col min="9490" max="9490" width="3" style="30" bestFit="1" customWidth="1"/>
    <col min="9491" max="9491" width="4.5" style="30" bestFit="1" customWidth="1"/>
    <col min="9492" max="9492" width="27.25" style="30" bestFit="1" customWidth="1"/>
    <col min="9493" max="9493" width="10.5" style="30" bestFit="1" customWidth="1"/>
    <col min="9494" max="9495" width="10.5" style="30" customWidth="1"/>
    <col min="9496" max="9496" width="10.5" style="30" bestFit="1" customWidth="1"/>
    <col min="9497" max="9497" width="12.25" style="30" bestFit="1" customWidth="1"/>
    <col min="9498" max="9499" width="8.875" style="30" hidden="1" customWidth="1"/>
    <col min="9500" max="9500" width="4" style="30" customWidth="1"/>
    <col min="9501" max="9745" width="9" style="30" customWidth="1"/>
    <col min="9746" max="9746" width="3" style="30" bestFit="1" customWidth="1"/>
    <col min="9747" max="9747" width="4.5" style="30" bestFit="1" customWidth="1"/>
    <col min="9748" max="9748" width="27.25" style="30" bestFit="1" customWidth="1"/>
    <col min="9749" max="9749" width="10.5" style="30" bestFit="1" customWidth="1"/>
    <col min="9750" max="9751" width="10.5" style="30" customWidth="1"/>
    <col min="9752" max="9752" width="10.5" style="30" bestFit="1" customWidth="1"/>
    <col min="9753" max="9753" width="12.25" style="30" bestFit="1" customWidth="1"/>
    <col min="9754" max="9755" width="8.875" style="30" hidden="1" customWidth="1"/>
    <col min="9756" max="9756" width="4" style="30" customWidth="1"/>
    <col min="9757" max="10001" width="9" style="30" customWidth="1"/>
    <col min="10002" max="10002" width="3" style="30" bestFit="1" customWidth="1"/>
    <col min="10003" max="10003" width="4.5" style="30" bestFit="1" customWidth="1"/>
    <col min="10004" max="10004" width="27.25" style="30" bestFit="1" customWidth="1"/>
    <col min="10005" max="10005" width="10.5" style="30" bestFit="1" customWidth="1"/>
    <col min="10006" max="10007" width="10.5" style="30" customWidth="1"/>
    <col min="10008" max="10008" width="10.5" style="30" bestFit="1" customWidth="1"/>
    <col min="10009" max="10009" width="12.25" style="30" bestFit="1" customWidth="1"/>
    <col min="10010" max="10011" width="8.875" style="30" hidden="1" customWidth="1"/>
    <col min="10012" max="10012" width="4" style="30" customWidth="1"/>
    <col min="10013" max="10257" width="9" style="30" customWidth="1"/>
    <col min="10258" max="10258" width="3" style="30" bestFit="1" customWidth="1"/>
    <col min="10259" max="10259" width="4.5" style="30" bestFit="1" customWidth="1"/>
    <col min="10260" max="10260" width="27.25" style="30" bestFit="1" customWidth="1"/>
    <col min="10261" max="10261" width="10.5" style="30" bestFit="1" customWidth="1"/>
    <col min="10262" max="10263" width="10.5" style="30" customWidth="1"/>
    <col min="10264" max="10264" width="10.5" style="30" bestFit="1" customWidth="1"/>
    <col min="10265" max="10265" width="12.25" style="30" bestFit="1" customWidth="1"/>
    <col min="10266" max="10267" width="8.875" style="30" hidden="1" customWidth="1"/>
    <col min="10268" max="10268" width="4" style="30" customWidth="1"/>
    <col min="10269" max="10513" width="9" style="30" customWidth="1"/>
    <col min="10514" max="10514" width="3" style="30" bestFit="1" customWidth="1"/>
    <col min="10515" max="10515" width="4.5" style="30" bestFit="1" customWidth="1"/>
    <col min="10516" max="10516" width="27.25" style="30" bestFit="1" customWidth="1"/>
    <col min="10517" max="10517" width="10.5" style="30" bestFit="1" customWidth="1"/>
    <col min="10518" max="10519" width="10.5" style="30" customWidth="1"/>
    <col min="10520" max="10520" width="10.5" style="30" bestFit="1" customWidth="1"/>
    <col min="10521" max="10521" width="12.25" style="30" bestFit="1" customWidth="1"/>
    <col min="10522" max="10523" width="8.875" style="30" hidden="1" customWidth="1"/>
    <col min="10524" max="10524" width="4" style="30" customWidth="1"/>
    <col min="10525" max="10769" width="9" style="30" customWidth="1"/>
    <col min="10770" max="10770" width="3" style="30" bestFit="1" customWidth="1"/>
    <col min="10771" max="10771" width="4.5" style="30" bestFit="1" customWidth="1"/>
    <col min="10772" max="10772" width="27.25" style="30" bestFit="1" customWidth="1"/>
    <col min="10773" max="10773" width="10.5" style="30" bestFit="1" customWidth="1"/>
    <col min="10774" max="10775" width="10.5" style="30" customWidth="1"/>
    <col min="10776" max="10776" width="10.5" style="30" bestFit="1" customWidth="1"/>
    <col min="10777" max="10777" width="12.25" style="30" bestFit="1" customWidth="1"/>
    <col min="10778" max="10779" width="8.875" style="30" hidden="1" customWidth="1"/>
    <col min="10780" max="10780" width="4" style="30" customWidth="1"/>
    <col min="10781" max="11025" width="9" style="30" customWidth="1"/>
    <col min="11026" max="11026" width="3" style="30" bestFit="1" customWidth="1"/>
    <col min="11027" max="11027" width="4.5" style="30" bestFit="1" customWidth="1"/>
    <col min="11028" max="11028" width="27.25" style="30" bestFit="1" customWidth="1"/>
    <col min="11029" max="11029" width="10.5" style="30" bestFit="1" customWidth="1"/>
    <col min="11030" max="11031" width="10.5" style="30" customWidth="1"/>
    <col min="11032" max="11032" width="10.5" style="30" bestFit="1" customWidth="1"/>
    <col min="11033" max="11033" width="12.25" style="30" bestFit="1" customWidth="1"/>
    <col min="11034" max="11035" width="8.875" style="30" hidden="1" customWidth="1"/>
    <col min="11036" max="11036" width="4" style="30" customWidth="1"/>
    <col min="11037" max="11281" width="9" style="30" customWidth="1"/>
    <col min="11282" max="11282" width="3" style="30" bestFit="1" customWidth="1"/>
    <col min="11283" max="11283" width="4.5" style="30" bestFit="1" customWidth="1"/>
    <col min="11284" max="11284" width="27.25" style="30" bestFit="1" customWidth="1"/>
    <col min="11285" max="11285" width="10.5" style="30" bestFit="1" customWidth="1"/>
    <col min="11286" max="11287" width="10.5" style="30" customWidth="1"/>
    <col min="11288" max="11288" width="10.5" style="30" bestFit="1" customWidth="1"/>
    <col min="11289" max="11289" width="12.25" style="30" bestFit="1" customWidth="1"/>
    <col min="11290" max="11291" width="8.875" style="30" hidden="1" customWidth="1"/>
    <col min="11292" max="11292" width="4" style="30" customWidth="1"/>
    <col min="11293" max="11537" width="9" style="30" customWidth="1"/>
    <col min="11538" max="11538" width="3" style="30" bestFit="1" customWidth="1"/>
    <col min="11539" max="11539" width="4.5" style="30" bestFit="1" customWidth="1"/>
    <col min="11540" max="11540" width="27.25" style="30" bestFit="1" customWidth="1"/>
    <col min="11541" max="11541" width="10.5" style="30" bestFit="1" customWidth="1"/>
    <col min="11542" max="11543" width="10.5" style="30" customWidth="1"/>
    <col min="11544" max="11544" width="10.5" style="30" bestFit="1" customWidth="1"/>
    <col min="11545" max="11545" width="12.25" style="30" bestFit="1" customWidth="1"/>
    <col min="11546" max="11547" width="8.875" style="30" hidden="1" customWidth="1"/>
    <col min="11548" max="11548" width="4" style="30" customWidth="1"/>
    <col min="11549" max="11793" width="9" style="30" customWidth="1"/>
    <col min="11794" max="11794" width="3" style="30" bestFit="1" customWidth="1"/>
    <col min="11795" max="11795" width="4.5" style="30" bestFit="1" customWidth="1"/>
    <col min="11796" max="11796" width="27.25" style="30" bestFit="1" customWidth="1"/>
    <col min="11797" max="11797" width="10.5" style="30" bestFit="1" customWidth="1"/>
    <col min="11798" max="11799" width="10.5" style="30" customWidth="1"/>
    <col min="11800" max="11800" width="10.5" style="30" bestFit="1" customWidth="1"/>
    <col min="11801" max="11801" width="12.25" style="30" bestFit="1" customWidth="1"/>
    <col min="11802" max="11803" width="8.875" style="30" hidden="1" customWidth="1"/>
    <col min="11804" max="11804" width="4" style="30" customWidth="1"/>
    <col min="11805" max="12049" width="9" style="30" customWidth="1"/>
    <col min="12050" max="12050" width="3" style="30" bestFit="1" customWidth="1"/>
    <col min="12051" max="12051" width="4.5" style="30" bestFit="1" customWidth="1"/>
    <col min="12052" max="12052" width="27.25" style="30" bestFit="1" customWidth="1"/>
    <col min="12053" max="12053" width="10.5" style="30" bestFit="1" customWidth="1"/>
    <col min="12054" max="12055" width="10.5" style="30" customWidth="1"/>
    <col min="12056" max="12056" width="10.5" style="30" bestFit="1" customWidth="1"/>
    <col min="12057" max="12057" width="12.25" style="30" bestFit="1" customWidth="1"/>
    <col min="12058" max="12059" width="8.875" style="30" hidden="1" customWidth="1"/>
    <col min="12060" max="12060" width="4" style="30" customWidth="1"/>
    <col min="12061" max="12305" width="9" style="30" customWidth="1"/>
    <col min="12306" max="12306" width="3" style="30" bestFit="1" customWidth="1"/>
    <col min="12307" max="12307" width="4.5" style="30" bestFit="1" customWidth="1"/>
    <col min="12308" max="12308" width="27.25" style="30" bestFit="1" customWidth="1"/>
    <col min="12309" max="12309" width="10.5" style="30" bestFit="1" customWidth="1"/>
    <col min="12310" max="12311" width="10.5" style="30" customWidth="1"/>
    <col min="12312" max="12312" width="10.5" style="30" bestFit="1" customWidth="1"/>
    <col min="12313" max="12313" width="12.25" style="30" bestFit="1" customWidth="1"/>
    <col min="12314" max="12315" width="8.875" style="30" hidden="1" customWidth="1"/>
    <col min="12316" max="12316" width="4" style="30" customWidth="1"/>
    <col min="12317" max="12561" width="9" style="30" customWidth="1"/>
    <col min="12562" max="12562" width="3" style="30" bestFit="1" customWidth="1"/>
    <col min="12563" max="12563" width="4.5" style="30" bestFit="1" customWidth="1"/>
    <col min="12564" max="12564" width="27.25" style="30" bestFit="1" customWidth="1"/>
    <col min="12565" max="12565" width="10.5" style="30" bestFit="1" customWidth="1"/>
    <col min="12566" max="12567" width="10.5" style="30" customWidth="1"/>
    <col min="12568" max="12568" width="10.5" style="30" bestFit="1" customWidth="1"/>
    <col min="12569" max="12569" width="12.25" style="30" bestFit="1" customWidth="1"/>
    <col min="12570" max="12571" width="8.875" style="30" hidden="1" customWidth="1"/>
    <col min="12572" max="12572" width="4" style="30" customWidth="1"/>
    <col min="12573" max="12817" width="9" style="30" customWidth="1"/>
    <col min="12818" max="12818" width="3" style="30" bestFit="1" customWidth="1"/>
    <col min="12819" max="12819" width="4.5" style="30" bestFit="1" customWidth="1"/>
    <col min="12820" max="12820" width="27.25" style="30" bestFit="1" customWidth="1"/>
    <col min="12821" max="12821" width="10.5" style="30" bestFit="1" customWidth="1"/>
    <col min="12822" max="12823" width="10.5" style="30" customWidth="1"/>
    <col min="12824" max="12824" width="10.5" style="30" bestFit="1" customWidth="1"/>
    <col min="12825" max="12825" width="12.25" style="30" bestFit="1" customWidth="1"/>
    <col min="12826" max="12827" width="8.875" style="30" hidden="1" customWidth="1"/>
    <col min="12828" max="12828" width="4" style="30" customWidth="1"/>
    <col min="12829" max="13073" width="9" style="30" customWidth="1"/>
    <col min="13074" max="13074" width="3" style="30" bestFit="1" customWidth="1"/>
    <col min="13075" max="13075" width="4.5" style="30" bestFit="1" customWidth="1"/>
    <col min="13076" max="13076" width="27.25" style="30" bestFit="1" customWidth="1"/>
    <col min="13077" max="13077" width="10.5" style="30" bestFit="1" customWidth="1"/>
    <col min="13078" max="13079" width="10.5" style="30" customWidth="1"/>
    <col min="13080" max="13080" width="10.5" style="30" bestFit="1" customWidth="1"/>
    <col min="13081" max="13081" width="12.25" style="30" bestFit="1" customWidth="1"/>
    <col min="13082" max="13083" width="8.875" style="30" hidden="1" customWidth="1"/>
    <col min="13084" max="13084" width="4" style="30" customWidth="1"/>
    <col min="13085" max="13329" width="9" style="30" customWidth="1"/>
    <col min="13330" max="13330" width="3" style="30" bestFit="1" customWidth="1"/>
    <col min="13331" max="13331" width="4.5" style="30" bestFit="1" customWidth="1"/>
    <col min="13332" max="13332" width="27.25" style="30" bestFit="1" customWidth="1"/>
    <col min="13333" max="13333" width="10.5" style="30" bestFit="1" customWidth="1"/>
    <col min="13334" max="13335" width="10.5" style="30" customWidth="1"/>
    <col min="13336" max="13336" width="10.5" style="30" bestFit="1" customWidth="1"/>
    <col min="13337" max="13337" width="12.25" style="30" bestFit="1" customWidth="1"/>
    <col min="13338" max="13339" width="8.875" style="30" hidden="1" customWidth="1"/>
    <col min="13340" max="13340" width="4" style="30" customWidth="1"/>
    <col min="13341" max="13585" width="9" style="30" customWidth="1"/>
    <col min="13586" max="13586" width="3" style="30" bestFit="1" customWidth="1"/>
    <col min="13587" max="13587" width="4.5" style="30" bestFit="1" customWidth="1"/>
    <col min="13588" max="13588" width="27.25" style="30" bestFit="1" customWidth="1"/>
    <col min="13589" max="13589" width="10.5" style="30" bestFit="1" customWidth="1"/>
    <col min="13590" max="13591" width="10.5" style="30" customWidth="1"/>
    <col min="13592" max="13592" width="10.5" style="30" bestFit="1" customWidth="1"/>
    <col min="13593" max="13593" width="12.25" style="30" bestFit="1" customWidth="1"/>
    <col min="13594" max="13595" width="8.875" style="30" hidden="1" customWidth="1"/>
    <col min="13596" max="13596" width="4" style="30" customWidth="1"/>
    <col min="13597" max="13841" width="9" style="30" customWidth="1"/>
    <col min="13842" max="13842" width="3" style="30" bestFit="1" customWidth="1"/>
    <col min="13843" max="13843" width="4.5" style="30" bestFit="1" customWidth="1"/>
    <col min="13844" max="13844" width="27.25" style="30" bestFit="1" customWidth="1"/>
    <col min="13845" max="13845" width="10.5" style="30" bestFit="1" customWidth="1"/>
    <col min="13846" max="13847" width="10.5" style="30" customWidth="1"/>
    <col min="13848" max="13848" width="10.5" style="30" bestFit="1" customWidth="1"/>
    <col min="13849" max="13849" width="12.25" style="30" bestFit="1" customWidth="1"/>
    <col min="13850" max="13851" width="8.875" style="30" hidden="1" customWidth="1"/>
    <col min="13852" max="13852" width="4" style="30" customWidth="1"/>
    <col min="13853" max="14097" width="9" style="30" customWidth="1"/>
    <col min="14098" max="14098" width="3" style="30" bestFit="1" customWidth="1"/>
    <col min="14099" max="14099" width="4.5" style="30" bestFit="1" customWidth="1"/>
    <col min="14100" max="14100" width="27.25" style="30" bestFit="1" customWidth="1"/>
    <col min="14101" max="14101" width="10.5" style="30" bestFit="1" customWidth="1"/>
    <col min="14102" max="14103" width="10.5" style="30" customWidth="1"/>
    <col min="14104" max="14104" width="10.5" style="30" bestFit="1" customWidth="1"/>
    <col min="14105" max="14105" width="12.25" style="30" bestFit="1" customWidth="1"/>
    <col min="14106" max="14107" width="8.875" style="30" hidden="1" customWidth="1"/>
    <col min="14108" max="14108" width="4" style="30" customWidth="1"/>
    <col min="14109" max="14353" width="9" style="30" customWidth="1"/>
    <col min="14354" max="14354" width="3" style="30" bestFit="1" customWidth="1"/>
    <col min="14355" max="14355" width="4.5" style="30" bestFit="1" customWidth="1"/>
    <col min="14356" max="14356" width="27.25" style="30" bestFit="1" customWidth="1"/>
    <col min="14357" max="14357" width="10.5" style="30" bestFit="1" customWidth="1"/>
    <col min="14358" max="14359" width="10.5" style="30" customWidth="1"/>
    <col min="14360" max="14360" width="10.5" style="30" bestFit="1" customWidth="1"/>
    <col min="14361" max="14361" width="12.25" style="30" bestFit="1" customWidth="1"/>
    <col min="14362" max="14363" width="8.875" style="30" hidden="1" customWidth="1"/>
    <col min="14364" max="14364" width="4" style="30" customWidth="1"/>
    <col min="14365" max="14609" width="9" style="30" customWidth="1"/>
    <col min="14610" max="14610" width="3" style="30" bestFit="1" customWidth="1"/>
    <col min="14611" max="14611" width="4.5" style="30" bestFit="1" customWidth="1"/>
    <col min="14612" max="14612" width="27.25" style="30" bestFit="1" customWidth="1"/>
    <col min="14613" max="14613" width="10.5" style="30" bestFit="1" customWidth="1"/>
    <col min="14614" max="14615" width="10.5" style="30" customWidth="1"/>
    <col min="14616" max="14616" width="10.5" style="30" bestFit="1" customWidth="1"/>
    <col min="14617" max="14617" width="12.25" style="30" bestFit="1" customWidth="1"/>
    <col min="14618" max="14619" width="8.875" style="30" hidden="1" customWidth="1"/>
    <col min="14620" max="14620" width="4" style="30" customWidth="1"/>
    <col min="14621" max="14865" width="9" style="30" customWidth="1"/>
    <col min="14866" max="14866" width="3" style="30" bestFit="1" customWidth="1"/>
    <col min="14867" max="14867" width="4.5" style="30" bestFit="1" customWidth="1"/>
    <col min="14868" max="14868" width="27.25" style="30" bestFit="1" customWidth="1"/>
    <col min="14869" max="14869" width="10.5" style="30" bestFit="1" customWidth="1"/>
    <col min="14870" max="14871" width="10.5" style="30" customWidth="1"/>
    <col min="14872" max="14872" width="10.5" style="30" bestFit="1" customWidth="1"/>
    <col min="14873" max="14873" width="12.25" style="30" bestFit="1" customWidth="1"/>
    <col min="14874" max="14875" width="8.875" style="30" hidden="1" customWidth="1"/>
    <col min="14876" max="14876" width="4" style="30" customWidth="1"/>
    <col min="14877" max="15121" width="9" style="30" customWidth="1"/>
    <col min="15122" max="15122" width="3" style="30" bestFit="1" customWidth="1"/>
    <col min="15123" max="15123" width="4.5" style="30" bestFit="1" customWidth="1"/>
    <col min="15124" max="15124" width="27.25" style="30" bestFit="1" customWidth="1"/>
    <col min="15125" max="15125" width="10.5" style="30" bestFit="1" customWidth="1"/>
    <col min="15126" max="15127" width="10.5" style="30" customWidth="1"/>
    <col min="15128" max="15128" width="10.5" style="30" bestFit="1" customWidth="1"/>
    <col min="15129" max="15129" width="12.25" style="30" bestFit="1" customWidth="1"/>
    <col min="15130" max="15131" width="8.875" style="30" hidden="1" customWidth="1"/>
    <col min="15132" max="15132" width="4" style="30" customWidth="1"/>
    <col min="15133" max="15377" width="9" style="30" customWidth="1"/>
    <col min="15378" max="15378" width="3" style="30" bestFit="1" customWidth="1"/>
    <col min="15379" max="15379" width="4.5" style="30" bestFit="1" customWidth="1"/>
    <col min="15380" max="15380" width="27.25" style="30" bestFit="1" customWidth="1"/>
    <col min="15381" max="15381" width="10.5" style="30" bestFit="1" customWidth="1"/>
    <col min="15382" max="15383" width="10.5" style="30" customWidth="1"/>
    <col min="15384" max="15384" width="10.5" style="30" bestFit="1" customWidth="1"/>
    <col min="15385" max="15385" width="12.25" style="30" bestFit="1" customWidth="1"/>
    <col min="15386" max="15387" width="8.875" style="30" hidden="1" customWidth="1"/>
    <col min="15388" max="15388" width="4" style="30" customWidth="1"/>
    <col min="15389" max="15633" width="9" style="30" customWidth="1"/>
    <col min="15634" max="15634" width="3" style="30" bestFit="1" customWidth="1"/>
    <col min="15635" max="15635" width="4.5" style="30" bestFit="1" customWidth="1"/>
    <col min="15636" max="15636" width="27.25" style="30" bestFit="1" customWidth="1"/>
    <col min="15637" max="15637" width="10.5" style="30" bestFit="1" customWidth="1"/>
    <col min="15638" max="15639" width="10.5" style="30" customWidth="1"/>
    <col min="15640" max="15640" width="10.5" style="30" bestFit="1" customWidth="1"/>
    <col min="15641" max="15641" width="12.25" style="30" bestFit="1" customWidth="1"/>
    <col min="15642" max="15643" width="8.875" style="30" hidden="1" customWidth="1"/>
    <col min="15644" max="15644" width="4" style="30" customWidth="1"/>
    <col min="15645" max="15889" width="9" style="30" customWidth="1"/>
    <col min="15890" max="15890" width="3" style="30" bestFit="1" customWidth="1"/>
    <col min="15891" max="15891" width="4.5" style="30" bestFit="1" customWidth="1"/>
    <col min="15892" max="15892" width="27.25" style="30" bestFit="1" customWidth="1"/>
    <col min="15893" max="15893" width="10.5" style="30" bestFit="1" customWidth="1"/>
    <col min="15894" max="15895" width="10.5" style="30" customWidth="1"/>
    <col min="15896" max="15896" width="10.5" style="30" bestFit="1" customWidth="1"/>
    <col min="15897" max="15897" width="12.25" style="30" bestFit="1" customWidth="1"/>
    <col min="15898" max="15899" width="8.875" style="30" hidden="1" customWidth="1"/>
    <col min="15900" max="15900" width="4" style="30" customWidth="1"/>
    <col min="15901" max="16145" width="9" style="30" customWidth="1"/>
    <col min="16146" max="16146" width="3" style="30" bestFit="1" customWidth="1"/>
    <col min="16147" max="16147" width="4.5" style="30" bestFit="1" customWidth="1"/>
    <col min="16148" max="16148" width="27.25" style="30" bestFit="1" customWidth="1"/>
    <col min="16149" max="16149" width="10.5" style="30" bestFit="1" customWidth="1"/>
    <col min="16150" max="16151" width="10.5" style="30" customWidth="1"/>
    <col min="16152" max="16152" width="10.5" style="30" bestFit="1" customWidth="1"/>
    <col min="16153" max="16153" width="12.25" style="30" bestFit="1" customWidth="1"/>
    <col min="16154" max="16155" width="8.875" style="30" hidden="1" customWidth="1"/>
    <col min="16156" max="16156" width="4" style="30" customWidth="1"/>
    <col min="16157" max="16377" width="9" style="30" customWidth="1"/>
    <col min="16378" max="16384" width="9" style="30"/>
  </cols>
  <sheetData>
    <row r="1" spans="1:57" ht="20.100000000000001" customHeight="1">
      <c r="A1" s="216" t="s">
        <v>135</v>
      </c>
      <c r="B1" s="217"/>
      <c r="C1" s="217"/>
      <c r="D1" s="27"/>
      <c r="E1" s="27"/>
      <c r="F1" s="28"/>
      <c r="G1" s="2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AK1" s="29"/>
      <c r="AL1" s="29"/>
      <c r="AM1" s="29"/>
      <c r="AN1" s="29"/>
      <c r="AO1" s="29"/>
      <c r="AP1" s="29"/>
      <c r="AQ1" s="29"/>
      <c r="AR1" s="29"/>
    </row>
    <row r="2" spans="1:57" ht="20.100000000000001" customHeight="1" thickBot="1">
      <c r="A2" s="218"/>
      <c r="B2" s="218"/>
      <c r="C2" s="218"/>
      <c r="D2" s="28"/>
      <c r="E2" s="28"/>
      <c r="F2" s="28"/>
      <c r="G2" s="28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AK2" s="29"/>
      <c r="AL2" s="29"/>
      <c r="AM2" s="29"/>
      <c r="AN2" s="29"/>
      <c r="AO2" s="29"/>
      <c r="AP2" s="29"/>
      <c r="AQ2" s="29"/>
      <c r="AR2" s="29"/>
    </row>
    <row r="3" spans="1:57" ht="20.100000000000001" customHeight="1">
      <c r="A3" s="176" t="s">
        <v>72</v>
      </c>
      <c r="B3" s="152" t="s">
        <v>42</v>
      </c>
      <c r="C3" s="180" t="s">
        <v>46</v>
      </c>
      <c r="D3" s="205" t="s">
        <v>121</v>
      </c>
      <c r="E3" s="206"/>
      <c r="F3" s="206"/>
      <c r="G3" s="207"/>
      <c r="H3" s="219" t="s">
        <v>122</v>
      </c>
      <c r="I3" s="221"/>
      <c r="J3" s="219" t="s">
        <v>123</v>
      </c>
      <c r="K3" s="220"/>
      <c r="L3" s="220"/>
      <c r="M3" s="221"/>
      <c r="N3" s="31" t="s">
        <v>129</v>
      </c>
      <c r="O3" s="219" t="s">
        <v>18</v>
      </c>
      <c r="P3" s="220"/>
      <c r="Q3" s="220"/>
      <c r="R3" s="220"/>
      <c r="S3" s="220"/>
      <c r="T3" s="220"/>
      <c r="U3" s="221"/>
      <c r="V3" s="163" t="s">
        <v>114</v>
      </c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5"/>
      <c r="AK3" s="163" t="s">
        <v>103</v>
      </c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5"/>
      <c r="AY3" s="156" t="s">
        <v>118</v>
      </c>
      <c r="AZ3" s="157"/>
      <c r="BA3" s="157"/>
      <c r="BB3" s="157"/>
      <c r="BC3" s="157"/>
      <c r="BD3" s="157"/>
      <c r="BE3" s="158"/>
    </row>
    <row r="4" spans="1:57" s="37" customFormat="1" ht="30" customHeight="1">
      <c r="A4" s="177"/>
      <c r="B4" s="179"/>
      <c r="C4" s="181"/>
      <c r="D4" s="188" t="s">
        <v>61</v>
      </c>
      <c r="E4" s="147" t="s">
        <v>55</v>
      </c>
      <c r="F4" s="147" t="s">
        <v>34</v>
      </c>
      <c r="G4" s="189" t="s">
        <v>62</v>
      </c>
      <c r="H4" s="32" t="s">
        <v>43</v>
      </c>
      <c r="I4" s="193" t="s">
        <v>8</v>
      </c>
      <c r="J4" s="212" t="s">
        <v>37</v>
      </c>
      <c r="K4" s="145" t="s">
        <v>36</v>
      </c>
      <c r="L4" s="145" t="s">
        <v>68</v>
      </c>
      <c r="M4" s="214" t="s">
        <v>35</v>
      </c>
      <c r="N4" s="191" t="s">
        <v>40</v>
      </c>
      <c r="O4" s="148" t="s">
        <v>69</v>
      </c>
      <c r="P4" s="143" t="s">
        <v>131</v>
      </c>
      <c r="Q4" s="145" t="s">
        <v>49</v>
      </c>
      <c r="R4" s="147" t="s">
        <v>77</v>
      </c>
      <c r="S4" s="143" t="s">
        <v>128</v>
      </c>
      <c r="T4" s="143" t="s">
        <v>130</v>
      </c>
      <c r="U4" s="33" t="s">
        <v>38</v>
      </c>
      <c r="V4" s="32" t="s">
        <v>12</v>
      </c>
      <c r="W4" s="34" t="s">
        <v>63</v>
      </c>
      <c r="X4" s="34" t="s">
        <v>10</v>
      </c>
      <c r="Y4" s="147" t="s">
        <v>70</v>
      </c>
      <c r="Z4" s="147" t="s">
        <v>98</v>
      </c>
      <c r="AA4" s="147" t="s">
        <v>102</v>
      </c>
      <c r="AB4" s="147" t="s">
        <v>27</v>
      </c>
      <c r="AC4" s="147" t="s">
        <v>111</v>
      </c>
      <c r="AD4" s="147" t="s">
        <v>112</v>
      </c>
      <c r="AE4" s="147" t="s">
        <v>113</v>
      </c>
      <c r="AF4" s="147" t="s">
        <v>115</v>
      </c>
      <c r="AG4" s="161" t="s">
        <v>120</v>
      </c>
      <c r="AH4" s="168" t="s">
        <v>132</v>
      </c>
      <c r="AI4" s="161" t="s">
        <v>133</v>
      </c>
      <c r="AJ4" s="170" t="s">
        <v>134</v>
      </c>
      <c r="AK4" s="183" t="s">
        <v>101</v>
      </c>
      <c r="AL4" s="184"/>
      <c r="AM4" s="185" t="s">
        <v>80</v>
      </c>
      <c r="AN4" s="184"/>
      <c r="AO4" s="185" t="s">
        <v>52</v>
      </c>
      <c r="AP4" s="184"/>
      <c r="AQ4" s="185" t="s">
        <v>83</v>
      </c>
      <c r="AR4" s="184"/>
      <c r="AS4" s="159" t="s">
        <v>104</v>
      </c>
      <c r="AT4" s="160"/>
      <c r="AU4" s="159" t="s">
        <v>105</v>
      </c>
      <c r="AV4" s="160"/>
      <c r="AW4" s="152" t="s">
        <v>110</v>
      </c>
      <c r="AX4" s="166" t="s">
        <v>124</v>
      </c>
      <c r="AY4" s="150" t="s">
        <v>116</v>
      </c>
      <c r="AZ4" s="152" t="s">
        <v>117</v>
      </c>
      <c r="BA4" s="35" t="s">
        <v>39</v>
      </c>
      <c r="BB4" s="143" t="s">
        <v>126</v>
      </c>
      <c r="BC4" s="143" t="s">
        <v>127</v>
      </c>
      <c r="BD4" s="36" t="s">
        <v>41</v>
      </c>
      <c r="BE4" s="154" t="s">
        <v>119</v>
      </c>
    </row>
    <row r="5" spans="1:57" s="37" customFormat="1" ht="30" customHeight="1" thickBot="1">
      <c r="A5" s="178"/>
      <c r="B5" s="153"/>
      <c r="C5" s="182"/>
      <c r="D5" s="151"/>
      <c r="E5" s="144"/>
      <c r="F5" s="144"/>
      <c r="G5" s="190"/>
      <c r="H5" s="38" t="s">
        <v>78</v>
      </c>
      <c r="I5" s="190"/>
      <c r="J5" s="213"/>
      <c r="K5" s="146"/>
      <c r="L5" s="146"/>
      <c r="M5" s="215"/>
      <c r="N5" s="192"/>
      <c r="O5" s="149"/>
      <c r="P5" s="144"/>
      <c r="Q5" s="146"/>
      <c r="R5" s="144"/>
      <c r="S5" s="144"/>
      <c r="T5" s="144"/>
      <c r="U5" s="39" t="s">
        <v>33</v>
      </c>
      <c r="V5" s="38" t="s">
        <v>64</v>
      </c>
      <c r="W5" s="40" t="s">
        <v>65</v>
      </c>
      <c r="X5" s="40" t="s">
        <v>11</v>
      </c>
      <c r="Y5" s="144"/>
      <c r="Z5" s="144"/>
      <c r="AA5" s="187"/>
      <c r="AB5" s="144"/>
      <c r="AC5" s="144"/>
      <c r="AD5" s="144"/>
      <c r="AE5" s="144"/>
      <c r="AF5" s="144"/>
      <c r="AG5" s="162"/>
      <c r="AH5" s="169"/>
      <c r="AI5" s="162"/>
      <c r="AJ5" s="171"/>
      <c r="AK5" s="38" t="s">
        <v>85</v>
      </c>
      <c r="AL5" s="40" t="s">
        <v>3</v>
      </c>
      <c r="AM5" s="40" t="s">
        <v>81</v>
      </c>
      <c r="AN5" s="40" t="s">
        <v>3</v>
      </c>
      <c r="AO5" s="40" t="s">
        <v>99</v>
      </c>
      <c r="AP5" s="40" t="s">
        <v>3</v>
      </c>
      <c r="AQ5" s="40" t="s">
        <v>82</v>
      </c>
      <c r="AR5" s="40" t="s">
        <v>5</v>
      </c>
      <c r="AS5" s="41" t="s">
        <v>108</v>
      </c>
      <c r="AT5" s="42" t="s">
        <v>107</v>
      </c>
      <c r="AU5" s="41" t="s">
        <v>109</v>
      </c>
      <c r="AV5" s="42" t="s">
        <v>106</v>
      </c>
      <c r="AW5" s="153"/>
      <c r="AX5" s="167"/>
      <c r="AY5" s="151"/>
      <c r="AZ5" s="153"/>
      <c r="BA5" s="43" t="s">
        <v>14</v>
      </c>
      <c r="BB5" s="144"/>
      <c r="BC5" s="144"/>
      <c r="BD5" s="44" t="s">
        <v>75</v>
      </c>
      <c r="BE5" s="155"/>
    </row>
    <row r="6" spans="1:57" ht="20.100000000000001" customHeight="1" thickTop="1">
      <c r="A6" s="45">
        <v>1</v>
      </c>
      <c r="B6" s="46" t="s">
        <v>4</v>
      </c>
      <c r="C6" s="47" t="s">
        <v>54</v>
      </c>
      <c r="D6" s="48">
        <v>1</v>
      </c>
      <c r="E6" s="49">
        <v>1</v>
      </c>
      <c r="F6" s="49">
        <v>1</v>
      </c>
      <c r="G6" s="50">
        <v>2</v>
      </c>
      <c r="H6" s="48">
        <v>2</v>
      </c>
      <c r="I6" s="50">
        <v>30</v>
      </c>
      <c r="J6" s="48"/>
      <c r="K6" s="49"/>
      <c r="L6" s="51"/>
      <c r="M6" s="50"/>
      <c r="N6" s="52">
        <v>3</v>
      </c>
      <c r="O6" s="48"/>
      <c r="P6" s="49"/>
      <c r="Q6" s="49"/>
      <c r="R6" s="49"/>
      <c r="S6" s="49"/>
      <c r="T6" s="49"/>
      <c r="U6" s="53"/>
      <c r="V6" s="48">
        <v>2</v>
      </c>
      <c r="W6" s="49">
        <v>2</v>
      </c>
      <c r="X6" s="49">
        <v>3</v>
      </c>
      <c r="Y6" s="49"/>
      <c r="Z6" s="49"/>
      <c r="AA6" s="49"/>
      <c r="AB6" s="49"/>
      <c r="AC6" s="49"/>
      <c r="AD6" s="49"/>
      <c r="AE6" s="49"/>
      <c r="AF6" s="49"/>
      <c r="AG6" s="54"/>
      <c r="AH6" s="55"/>
      <c r="AI6" s="54"/>
      <c r="AJ6" s="56"/>
      <c r="AK6" s="48">
        <v>3</v>
      </c>
      <c r="AL6" s="49">
        <f>AK6*50</f>
        <v>150</v>
      </c>
      <c r="AM6" s="49">
        <v>2</v>
      </c>
      <c r="AN6" s="49">
        <f t="shared" ref="AN6:AN27" si="0">AM6*50</f>
        <v>100</v>
      </c>
      <c r="AO6" s="49">
        <v>2</v>
      </c>
      <c r="AP6" s="57">
        <f t="shared" ref="AP6:AP27" si="1">AO6*60</f>
        <v>120</v>
      </c>
      <c r="AQ6" s="49">
        <v>16</v>
      </c>
      <c r="AR6" s="49">
        <f t="shared" ref="AR6:AR27" si="2">AQ6*24*0.5</f>
        <v>192</v>
      </c>
      <c r="AS6" s="58"/>
      <c r="AT6" s="58"/>
      <c r="AU6" s="58"/>
      <c r="AV6" s="58"/>
      <c r="AW6" s="59"/>
      <c r="AX6" s="56"/>
      <c r="AY6" s="60"/>
      <c r="AZ6" s="59"/>
      <c r="BA6" s="61">
        <v>1</v>
      </c>
      <c r="BB6" s="58"/>
      <c r="BC6" s="58"/>
      <c r="BD6" s="62">
        <v>1</v>
      </c>
      <c r="BE6" s="56"/>
    </row>
    <row r="7" spans="1:57" ht="20.100000000000001" customHeight="1">
      <c r="A7" s="63">
        <v>2</v>
      </c>
      <c r="B7" s="63" t="s">
        <v>4</v>
      </c>
      <c r="C7" s="64" t="s">
        <v>58</v>
      </c>
      <c r="D7" s="65">
        <v>1</v>
      </c>
      <c r="E7" s="66">
        <v>1</v>
      </c>
      <c r="F7" s="66">
        <v>1</v>
      </c>
      <c r="G7" s="26">
        <v>2</v>
      </c>
      <c r="H7" s="65">
        <v>1</v>
      </c>
      <c r="I7" s="67">
        <v>25</v>
      </c>
      <c r="J7" s="68"/>
      <c r="K7" s="69"/>
      <c r="L7" s="70"/>
      <c r="M7" s="67"/>
      <c r="N7" s="71">
        <v>2</v>
      </c>
      <c r="O7" s="72"/>
      <c r="P7" s="73"/>
      <c r="Q7" s="69">
        <v>4</v>
      </c>
      <c r="R7" s="69"/>
      <c r="S7" s="69"/>
      <c r="T7" s="69"/>
      <c r="U7" s="26">
        <v>14</v>
      </c>
      <c r="V7" s="65">
        <v>2</v>
      </c>
      <c r="W7" s="66">
        <v>2</v>
      </c>
      <c r="X7" s="25">
        <v>3</v>
      </c>
      <c r="Y7" s="69"/>
      <c r="Z7" s="69"/>
      <c r="AA7" s="69"/>
      <c r="AB7" s="69"/>
      <c r="AC7" s="69"/>
      <c r="AD7" s="69"/>
      <c r="AE7" s="69"/>
      <c r="AF7" s="69"/>
      <c r="AG7" s="64"/>
      <c r="AH7" s="64"/>
      <c r="AI7" s="64"/>
      <c r="AJ7" s="74"/>
      <c r="AK7" s="65">
        <v>8</v>
      </c>
      <c r="AL7" s="66">
        <f>AK7*24</f>
        <v>192</v>
      </c>
      <c r="AM7" s="66">
        <v>1</v>
      </c>
      <c r="AN7" s="66">
        <f t="shared" si="0"/>
        <v>50</v>
      </c>
      <c r="AO7" s="66">
        <v>1</v>
      </c>
      <c r="AP7" s="66">
        <f t="shared" si="1"/>
        <v>60</v>
      </c>
      <c r="AQ7" s="66">
        <v>182</v>
      </c>
      <c r="AR7" s="66">
        <f t="shared" si="2"/>
        <v>2184</v>
      </c>
      <c r="AS7" s="75"/>
      <c r="AT7" s="75"/>
      <c r="AU7" s="75"/>
      <c r="AV7" s="75"/>
      <c r="AW7" s="75"/>
      <c r="AX7" s="74"/>
      <c r="AY7" s="76"/>
      <c r="AZ7" s="75"/>
      <c r="BA7" s="25">
        <v>2</v>
      </c>
      <c r="BB7" s="75"/>
      <c r="BC7" s="75"/>
      <c r="BD7" s="77">
        <v>1</v>
      </c>
      <c r="BE7" s="74"/>
    </row>
    <row r="8" spans="1:57" ht="20.100000000000001" customHeight="1">
      <c r="A8" s="63">
        <v>3</v>
      </c>
      <c r="B8" s="63" t="s">
        <v>4</v>
      </c>
      <c r="C8" s="64" t="s">
        <v>23</v>
      </c>
      <c r="D8" s="65">
        <v>1</v>
      </c>
      <c r="E8" s="66">
        <v>1</v>
      </c>
      <c r="F8" s="66">
        <v>1</v>
      </c>
      <c r="G8" s="26">
        <v>2</v>
      </c>
      <c r="H8" s="65">
        <v>1</v>
      </c>
      <c r="I8" s="26"/>
      <c r="J8" s="65"/>
      <c r="K8" s="66"/>
      <c r="L8" s="78"/>
      <c r="M8" s="26"/>
      <c r="N8" s="71">
        <v>2</v>
      </c>
      <c r="O8" s="79"/>
      <c r="P8" s="25"/>
      <c r="Q8" s="66"/>
      <c r="R8" s="66"/>
      <c r="S8" s="66"/>
      <c r="T8" s="66"/>
      <c r="U8" s="26"/>
      <c r="V8" s="65">
        <v>2</v>
      </c>
      <c r="W8" s="66">
        <v>2</v>
      </c>
      <c r="X8" s="25">
        <v>3</v>
      </c>
      <c r="Y8" s="66"/>
      <c r="Z8" s="66"/>
      <c r="AA8" s="66"/>
      <c r="AB8" s="66"/>
      <c r="AC8" s="66"/>
      <c r="AD8" s="66"/>
      <c r="AE8" s="66"/>
      <c r="AF8" s="66"/>
      <c r="AG8" s="64"/>
      <c r="AH8" s="64"/>
      <c r="AI8" s="64"/>
      <c r="AJ8" s="74"/>
      <c r="AK8" s="65">
        <v>3</v>
      </c>
      <c r="AL8" s="66">
        <f>AK8*50</f>
        <v>150</v>
      </c>
      <c r="AM8" s="66">
        <v>1</v>
      </c>
      <c r="AN8" s="66">
        <f t="shared" si="0"/>
        <v>50</v>
      </c>
      <c r="AO8" s="66">
        <v>1</v>
      </c>
      <c r="AP8" s="66">
        <f t="shared" si="1"/>
        <v>60</v>
      </c>
      <c r="AQ8" s="66">
        <v>16</v>
      </c>
      <c r="AR8" s="66">
        <f t="shared" si="2"/>
        <v>192</v>
      </c>
      <c r="AS8" s="75"/>
      <c r="AT8" s="75"/>
      <c r="AU8" s="75"/>
      <c r="AV8" s="75"/>
      <c r="AW8" s="75"/>
      <c r="AX8" s="74"/>
      <c r="AY8" s="76"/>
      <c r="AZ8" s="75"/>
      <c r="BA8" s="25">
        <v>1</v>
      </c>
      <c r="BB8" s="75"/>
      <c r="BC8" s="75"/>
      <c r="BD8" s="77">
        <v>1</v>
      </c>
      <c r="BE8" s="74"/>
    </row>
    <row r="9" spans="1:57" ht="20.100000000000001" customHeight="1">
      <c r="A9" s="63">
        <v>4</v>
      </c>
      <c r="B9" s="63" t="s">
        <v>4</v>
      </c>
      <c r="C9" s="64" t="s">
        <v>25</v>
      </c>
      <c r="D9" s="65">
        <v>1</v>
      </c>
      <c r="E9" s="66">
        <v>1</v>
      </c>
      <c r="F9" s="66">
        <v>1</v>
      </c>
      <c r="G9" s="26">
        <v>2</v>
      </c>
      <c r="H9" s="65">
        <v>1</v>
      </c>
      <c r="I9" s="26"/>
      <c r="J9" s="65">
        <v>3</v>
      </c>
      <c r="K9" s="66">
        <v>2</v>
      </c>
      <c r="L9" s="78">
        <v>1</v>
      </c>
      <c r="M9" s="26">
        <v>3</v>
      </c>
      <c r="N9" s="71">
        <v>3</v>
      </c>
      <c r="O9" s="79"/>
      <c r="P9" s="25"/>
      <c r="Q9" s="66"/>
      <c r="R9" s="66"/>
      <c r="S9" s="66"/>
      <c r="T9" s="66"/>
      <c r="U9" s="26">
        <v>30</v>
      </c>
      <c r="V9" s="65">
        <v>2</v>
      </c>
      <c r="W9" s="66">
        <v>2</v>
      </c>
      <c r="X9" s="25">
        <v>3</v>
      </c>
      <c r="Y9" s="66"/>
      <c r="Z9" s="66"/>
      <c r="AA9" s="66"/>
      <c r="AB9" s="66"/>
      <c r="AC9" s="66"/>
      <c r="AD9" s="66"/>
      <c r="AE9" s="66"/>
      <c r="AF9" s="66"/>
      <c r="AG9" s="64"/>
      <c r="AH9" s="64"/>
      <c r="AI9" s="64"/>
      <c r="AJ9" s="74"/>
      <c r="AK9" s="65">
        <v>15</v>
      </c>
      <c r="AL9" s="66">
        <f>AK9*24</f>
        <v>360</v>
      </c>
      <c r="AM9" s="66">
        <v>2</v>
      </c>
      <c r="AN9" s="66">
        <f t="shared" si="0"/>
        <v>100</v>
      </c>
      <c r="AO9" s="66">
        <v>2</v>
      </c>
      <c r="AP9" s="66">
        <f t="shared" si="1"/>
        <v>120</v>
      </c>
      <c r="AQ9" s="66">
        <v>16</v>
      </c>
      <c r="AR9" s="66">
        <f t="shared" si="2"/>
        <v>192</v>
      </c>
      <c r="AS9" s="75"/>
      <c r="AT9" s="75"/>
      <c r="AU9" s="75"/>
      <c r="AV9" s="75"/>
      <c r="AW9" s="75"/>
      <c r="AX9" s="74"/>
      <c r="AY9" s="76"/>
      <c r="AZ9" s="75"/>
      <c r="BA9" s="25">
        <v>1</v>
      </c>
      <c r="BB9" s="75"/>
      <c r="BC9" s="75"/>
      <c r="BD9" s="77">
        <v>1</v>
      </c>
      <c r="BE9" s="74"/>
    </row>
    <row r="10" spans="1:57" ht="20.100000000000001" customHeight="1">
      <c r="A10" s="63">
        <v>5</v>
      </c>
      <c r="B10" s="63" t="s">
        <v>4</v>
      </c>
      <c r="C10" s="64" t="s">
        <v>32</v>
      </c>
      <c r="D10" s="65">
        <v>1</v>
      </c>
      <c r="E10" s="66">
        <v>1</v>
      </c>
      <c r="F10" s="66">
        <v>1</v>
      </c>
      <c r="G10" s="26">
        <v>2</v>
      </c>
      <c r="H10" s="65">
        <v>1</v>
      </c>
      <c r="I10" s="26">
        <v>10</v>
      </c>
      <c r="J10" s="65"/>
      <c r="K10" s="66"/>
      <c r="L10" s="78"/>
      <c r="M10" s="26"/>
      <c r="N10" s="71">
        <v>1</v>
      </c>
      <c r="O10" s="79"/>
      <c r="P10" s="25"/>
      <c r="Q10" s="66"/>
      <c r="R10" s="66"/>
      <c r="S10" s="66"/>
      <c r="T10" s="66"/>
      <c r="U10" s="26"/>
      <c r="V10" s="65">
        <v>2</v>
      </c>
      <c r="W10" s="66">
        <v>2</v>
      </c>
      <c r="X10" s="25">
        <v>3</v>
      </c>
      <c r="Y10" s="66"/>
      <c r="Z10" s="66"/>
      <c r="AA10" s="66"/>
      <c r="AB10" s="66"/>
      <c r="AC10" s="66"/>
      <c r="AD10" s="66"/>
      <c r="AE10" s="66"/>
      <c r="AF10" s="66"/>
      <c r="AG10" s="64"/>
      <c r="AH10" s="64"/>
      <c r="AI10" s="64"/>
      <c r="AJ10" s="74"/>
      <c r="AK10" s="65">
        <v>7</v>
      </c>
      <c r="AL10" s="66">
        <v>280</v>
      </c>
      <c r="AM10" s="66">
        <v>2</v>
      </c>
      <c r="AN10" s="66">
        <f t="shared" si="0"/>
        <v>100</v>
      </c>
      <c r="AO10" s="66">
        <v>2</v>
      </c>
      <c r="AP10" s="66">
        <f t="shared" si="1"/>
        <v>120</v>
      </c>
      <c r="AQ10" s="66">
        <v>15</v>
      </c>
      <c r="AR10" s="66">
        <f t="shared" si="2"/>
        <v>180</v>
      </c>
      <c r="AS10" s="75"/>
      <c r="AT10" s="75"/>
      <c r="AU10" s="75"/>
      <c r="AV10" s="75"/>
      <c r="AW10" s="75"/>
      <c r="AX10" s="74"/>
      <c r="AY10" s="76"/>
      <c r="AZ10" s="75"/>
      <c r="BA10" s="25">
        <v>1</v>
      </c>
      <c r="BB10" s="75"/>
      <c r="BC10" s="75"/>
      <c r="BD10" s="77">
        <v>1</v>
      </c>
      <c r="BE10" s="74"/>
    </row>
    <row r="11" spans="1:57" ht="20.100000000000001" customHeight="1">
      <c r="A11" s="63">
        <v>6</v>
      </c>
      <c r="B11" s="63" t="s">
        <v>4</v>
      </c>
      <c r="C11" s="64" t="s">
        <v>15</v>
      </c>
      <c r="D11" s="65">
        <v>1</v>
      </c>
      <c r="E11" s="66">
        <v>1</v>
      </c>
      <c r="F11" s="66">
        <v>1</v>
      </c>
      <c r="G11" s="26">
        <v>2</v>
      </c>
      <c r="H11" s="65">
        <v>1</v>
      </c>
      <c r="I11" s="26"/>
      <c r="J11" s="65"/>
      <c r="K11" s="66"/>
      <c r="L11" s="78"/>
      <c r="M11" s="26"/>
      <c r="N11" s="71">
        <v>1</v>
      </c>
      <c r="O11" s="79"/>
      <c r="P11" s="25"/>
      <c r="Q11" s="66"/>
      <c r="R11" s="66"/>
      <c r="S11" s="66"/>
      <c r="T11" s="66"/>
      <c r="U11" s="26"/>
      <c r="V11" s="65">
        <v>2</v>
      </c>
      <c r="W11" s="66">
        <v>2</v>
      </c>
      <c r="X11" s="25">
        <v>3</v>
      </c>
      <c r="Y11" s="66"/>
      <c r="Z11" s="66"/>
      <c r="AA11" s="66"/>
      <c r="AB11" s="66"/>
      <c r="AC11" s="66"/>
      <c r="AD11" s="66"/>
      <c r="AE11" s="66"/>
      <c r="AF11" s="66"/>
      <c r="AG11" s="64"/>
      <c r="AH11" s="64"/>
      <c r="AI11" s="64"/>
      <c r="AJ11" s="74"/>
      <c r="AK11" s="65">
        <v>5</v>
      </c>
      <c r="AL11" s="66">
        <f>AK11*24</f>
        <v>120</v>
      </c>
      <c r="AM11" s="66">
        <v>1</v>
      </c>
      <c r="AN11" s="66">
        <f t="shared" si="0"/>
        <v>50</v>
      </c>
      <c r="AO11" s="66">
        <v>1</v>
      </c>
      <c r="AP11" s="66">
        <f t="shared" si="1"/>
        <v>60</v>
      </c>
      <c r="AQ11" s="66">
        <v>16</v>
      </c>
      <c r="AR11" s="66">
        <f t="shared" si="2"/>
        <v>192</v>
      </c>
      <c r="AS11" s="75"/>
      <c r="AT11" s="75"/>
      <c r="AU11" s="75"/>
      <c r="AV11" s="75"/>
      <c r="AW11" s="75"/>
      <c r="AX11" s="74"/>
      <c r="AY11" s="76"/>
      <c r="AZ11" s="75"/>
      <c r="BA11" s="25">
        <v>1</v>
      </c>
      <c r="BB11" s="75"/>
      <c r="BC11" s="75"/>
      <c r="BD11" s="77">
        <v>1</v>
      </c>
      <c r="BE11" s="74"/>
    </row>
    <row r="12" spans="1:57" ht="20.100000000000001" customHeight="1">
      <c r="A12" s="63">
        <v>7</v>
      </c>
      <c r="B12" s="63" t="s">
        <v>4</v>
      </c>
      <c r="C12" s="64" t="s">
        <v>31</v>
      </c>
      <c r="D12" s="65">
        <v>1</v>
      </c>
      <c r="E12" s="66">
        <v>1</v>
      </c>
      <c r="F12" s="66">
        <v>1</v>
      </c>
      <c r="G12" s="26">
        <v>2</v>
      </c>
      <c r="H12" s="65">
        <v>1</v>
      </c>
      <c r="I12" s="26"/>
      <c r="J12" s="65"/>
      <c r="K12" s="66"/>
      <c r="L12" s="78"/>
      <c r="M12" s="26"/>
      <c r="N12" s="71">
        <v>1</v>
      </c>
      <c r="O12" s="79"/>
      <c r="P12" s="25"/>
      <c r="Q12" s="66"/>
      <c r="R12" s="66"/>
      <c r="S12" s="66"/>
      <c r="T12" s="66"/>
      <c r="U12" s="26"/>
      <c r="V12" s="65">
        <v>2</v>
      </c>
      <c r="W12" s="66">
        <v>2</v>
      </c>
      <c r="X12" s="25">
        <v>3</v>
      </c>
      <c r="Y12" s="66"/>
      <c r="Z12" s="66"/>
      <c r="AA12" s="66"/>
      <c r="AB12" s="66"/>
      <c r="AC12" s="66"/>
      <c r="AD12" s="66"/>
      <c r="AE12" s="66"/>
      <c r="AF12" s="66"/>
      <c r="AG12" s="64"/>
      <c r="AH12" s="64"/>
      <c r="AI12" s="64"/>
      <c r="AJ12" s="74"/>
      <c r="AK12" s="65">
        <v>5</v>
      </c>
      <c r="AL12" s="66">
        <f>AK12*24</f>
        <v>120</v>
      </c>
      <c r="AM12" s="66">
        <v>1</v>
      </c>
      <c r="AN12" s="66">
        <f t="shared" si="0"/>
        <v>50</v>
      </c>
      <c r="AO12" s="66">
        <v>1</v>
      </c>
      <c r="AP12" s="66">
        <f t="shared" si="1"/>
        <v>60</v>
      </c>
      <c r="AQ12" s="66">
        <v>16</v>
      </c>
      <c r="AR12" s="66">
        <f t="shared" si="2"/>
        <v>192</v>
      </c>
      <c r="AS12" s="75"/>
      <c r="AT12" s="75"/>
      <c r="AU12" s="75"/>
      <c r="AV12" s="75"/>
      <c r="AW12" s="75"/>
      <c r="AX12" s="74"/>
      <c r="AY12" s="76"/>
      <c r="AZ12" s="75"/>
      <c r="BA12" s="25">
        <v>1</v>
      </c>
      <c r="BB12" s="75"/>
      <c r="BC12" s="75"/>
      <c r="BD12" s="77">
        <v>1</v>
      </c>
      <c r="BE12" s="74"/>
    </row>
    <row r="13" spans="1:57" ht="20.100000000000001" customHeight="1">
      <c r="A13" s="63">
        <v>8</v>
      </c>
      <c r="B13" s="63" t="s">
        <v>4</v>
      </c>
      <c r="C13" s="64" t="s">
        <v>30</v>
      </c>
      <c r="D13" s="65">
        <v>1</v>
      </c>
      <c r="E13" s="66">
        <v>1</v>
      </c>
      <c r="F13" s="66">
        <v>1</v>
      </c>
      <c r="G13" s="26">
        <v>2</v>
      </c>
      <c r="H13" s="65">
        <v>1</v>
      </c>
      <c r="I13" s="26"/>
      <c r="J13" s="65"/>
      <c r="K13" s="66"/>
      <c r="L13" s="78"/>
      <c r="M13" s="26"/>
      <c r="N13" s="71">
        <v>1</v>
      </c>
      <c r="O13" s="79"/>
      <c r="P13" s="25"/>
      <c r="Q13" s="66"/>
      <c r="R13" s="66"/>
      <c r="S13" s="66"/>
      <c r="T13" s="66"/>
      <c r="U13" s="26"/>
      <c r="V13" s="65">
        <v>2</v>
      </c>
      <c r="W13" s="66">
        <v>2</v>
      </c>
      <c r="X13" s="25">
        <v>3</v>
      </c>
      <c r="Y13" s="66"/>
      <c r="Z13" s="66"/>
      <c r="AA13" s="66"/>
      <c r="AB13" s="66"/>
      <c r="AC13" s="66"/>
      <c r="AD13" s="66"/>
      <c r="AE13" s="66"/>
      <c r="AF13" s="66"/>
      <c r="AG13" s="64"/>
      <c r="AH13" s="64"/>
      <c r="AI13" s="64"/>
      <c r="AJ13" s="74"/>
      <c r="AK13" s="65">
        <v>5</v>
      </c>
      <c r="AL13" s="66">
        <f>AK13*24</f>
        <v>120</v>
      </c>
      <c r="AM13" s="66">
        <v>1</v>
      </c>
      <c r="AN13" s="66">
        <f t="shared" si="0"/>
        <v>50</v>
      </c>
      <c r="AO13" s="66">
        <v>1</v>
      </c>
      <c r="AP13" s="66">
        <f t="shared" si="1"/>
        <v>60</v>
      </c>
      <c r="AQ13" s="66">
        <v>16</v>
      </c>
      <c r="AR13" s="66">
        <f t="shared" si="2"/>
        <v>192</v>
      </c>
      <c r="AS13" s="75"/>
      <c r="AT13" s="75"/>
      <c r="AU13" s="75"/>
      <c r="AV13" s="75"/>
      <c r="AW13" s="75"/>
      <c r="AX13" s="74"/>
      <c r="AY13" s="76"/>
      <c r="AZ13" s="75"/>
      <c r="BA13" s="25">
        <v>1</v>
      </c>
      <c r="BB13" s="75"/>
      <c r="BC13" s="75"/>
      <c r="BD13" s="77">
        <v>1</v>
      </c>
      <c r="BE13" s="74"/>
    </row>
    <row r="14" spans="1:57" ht="20.100000000000001" customHeight="1">
      <c r="A14" s="80">
        <v>9</v>
      </c>
      <c r="B14" s="80" t="s">
        <v>4</v>
      </c>
      <c r="C14" s="81" t="s">
        <v>29</v>
      </c>
      <c r="D14" s="82">
        <v>1</v>
      </c>
      <c r="E14" s="83">
        <v>1</v>
      </c>
      <c r="F14" s="83">
        <v>1</v>
      </c>
      <c r="G14" s="84">
        <v>2</v>
      </c>
      <c r="H14" s="82">
        <v>1</v>
      </c>
      <c r="I14" s="84"/>
      <c r="J14" s="85"/>
      <c r="K14" s="86"/>
      <c r="L14" s="87"/>
      <c r="M14" s="53"/>
      <c r="N14" s="88">
        <v>2</v>
      </c>
      <c r="O14" s="89"/>
      <c r="P14" s="90"/>
      <c r="Q14" s="83"/>
      <c r="R14" s="83"/>
      <c r="S14" s="86"/>
      <c r="T14" s="86"/>
      <c r="U14" s="53"/>
      <c r="V14" s="82">
        <v>2</v>
      </c>
      <c r="W14" s="83">
        <v>2</v>
      </c>
      <c r="X14" s="90">
        <v>3</v>
      </c>
      <c r="Y14" s="83"/>
      <c r="Z14" s="86"/>
      <c r="AA14" s="86"/>
      <c r="AB14" s="86"/>
      <c r="AC14" s="86"/>
      <c r="AD14" s="86"/>
      <c r="AE14" s="86"/>
      <c r="AF14" s="86"/>
      <c r="AG14" s="81"/>
      <c r="AH14" s="81"/>
      <c r="AI14" s="81"/>
      <c r="AJ14" s="91"/>
      <c r="AK14" s="92">
        <v>3</v>
      </c>
      <c r="AL14" s="93">
        <f>AK14*50</f>
        <v>150</v>
      </c>
      <c r="AM14" s="93">
        <v>1</v>
      </c>
      <c r="AN14" s="93">
        <f t="shared" si="0"/>
        <v>50</v>
      </c>
      <c r="AO14" s="93">
        <v>1</v>
      </c>
      <c r="AP14" s="94">
        <f t="shared" si="1"/>
        <v>60</v>
      </c>
      <c r="AQ14" s="93">
        <v>16</v>
      </c>
      <c r="AR14" s="93">
        <f t="shared" si="2"/>
        <v>192</v>
      </c>
      <c r="AS14" s="95"/>
      <c r="AT14" s="95"/>
      <c r="AU14" s="95"/>
      <c r="AV14" s="95"/>
      <c r="AW14" s="95"/>
      <c r="AX14" s="91"/>
      <c r="AY14" s="96"/>
      <c r="AZ14" s="95"/>
      <c r="BA14" s="61">
        <v>1</v>
      </c>
      <c r="BB14" s="95"/>
      <c r="BC14" s="95"/>
      <c r="BD14" s="97">
        <v>1</v>
      </c>
      <c r="BE14" s="91"/>
    </row>
    <row r="15" spans="1:57" ht="20.100000000000001" customHeight="1">
      <c r="A15" s="98">
        <v>10</v>
      </c>
      <c r="B15" s="98" t="s">
        <v>20</v>
      </c>
      <c r="C15" s="99" t="s">
        <v>59</v>
      </c>
      <c r="D15" s="100">
        <v>1</v>
      </c>
      <c r="E15" s="101">
        <v>1</v>
      </c>
      <c r="F15" s="101">
        <v>1</v>
      </c>
      <c r="G15" s="102">
        <v>2</v>
      </c>
      <c r="H15" s="100">
        <v>1</v>
      </c>
      <c r="I15" s="102"/>
      <c r="J15" s="103">
        <v>3</v>
      </c>
      <c r="K15" s="104">
        <v>2</v>
      </c>
      <c r="L15" s="105">
        <v>1</v>
      </c>
      <c r="M15" s="106">
        <v>3</v>
      </c>
      <c r="N15" s="195">
        <v>3</v>
      </c>
      <c r="O15" s="107"/>
      <c r="P15" s="108"/>
      <c r="Q15" s="101"/>
      <c r="R15" s="101"/>
      <c r="S15" s="104"/>
      <c r="T15" s="104"/>
      <c r="U15" s="106"/>
      <c r="V15" s="100">
        <v>2</v>
      </c>
      <c r="W15" s="101">
        <v>2</v>
      </c>
      <c r="X15" s="108">
        <v>3</v>
      </c>
      <c r="Y15" s="101"/>
      <c r="Z15" s="104"/>
      <c r="AA15" s="104"/>
      <c r="AB15" s="104"/>
      <c r="AC15" s="104"/>
      <c r="AD15" s="104"/>
      <c r="AE15" s="104"/>
      <c r="AF15" s="104"/>
      <c r="AG15" s="99"/>
      <c r="AH15" s="99"/>
      <c r="AI15" s="99"/>
      <c r="AJ15" s="109"/>
      <c r="AK15" s="100">
        <v>3</v>
      </c>
      <c r="AL15" s="101">
        <f>AK15*50</f>
        <v>150</v>
      </c>
      <c r="AM15" s="101">
        <v>1</v>
      </c>
      <c r="AN15" s="101">
        <f t="shared" si="0"/>
        <v>50</v>
      </c>
      <c r="AO15" s="101">
        <v>1</v>
      </c>
      <c r="AP15" s="104">
        <f t="shared" si="1"/>
        <v>60</v>
      </c>
      <c r="AQ15" s="101">
        <v>16</v>
      </c>
      <c r="AR15" s="101">
        <f t="shared" si="2"/>
        <v>192</v>
      </c>
      <c r="AS15" s="110"/>
      <c r="AT15" s="110"/>
      <c r="AU15" s="110"/>
      <c r="AV15" s="110"/>
      <c r="AW15" s="110"/>
      <c r="AX15" s="109"/>
      <c r="AY15" s="111"/>
      <c r="AZ15" s="110"/>
      <c r="BA15" s="108">
        <v>1</v>
      </c>
      <c r="BB15" s="110"/>
      <c r="BC15" s="110"/>
      <c r="BD15" s="112">
        <v>1</v>
      </c>
      <c r="BE15" s="109"/>
    </row>
    <row r="16" spans="1:57" ht="20.100000000000001" customHeight="1">
      <c r="A16" s="113">
        <v>11</v>
      </c>
      <c r="B16" s="113" t="s">
        <v>20</v>
      </c>
      <c r="C16" s="114" t="s">
        <v>100</v>
      </c>
      <c r="D16" s="92">
        <v>1</v>
      </c>
      <c r="E16" s="93">
        <v>1</v>
      </c>
      <c r="F16" s="93">
        <v>1</v>
      </c>
      <c r="G16" s="115">
        <v>2</v>
      </c>
      <c r="H16" s="92">
        <v>2</v>
      </c>
      <c r="I16" s="115"/>
      <c r="J16" s="92"/>
      <c r="K16" s="93"/>
      <c r="L16" s="116"/>
      <c r="M16" s="115"/>
      <c r="N16" s="196"/>
      <c r="O16" s="117"/>
      <c r="P16" s="118"/>
      <c r="Q16" s="93"/>
      <c r="R16" s="93"/>
      <c r="S16" s="93"/>
      <c r="T16" s="93"/>
      <c r="U16" s="115"/>
      <c r="V16" s="92">
        <v>2</v>
      </c>
      <c r="W16" s="93">
        <v>2</v>
      </c>
      <c r="X16" s="118">
        <v>3</v>
      </c>
      <c r="Y16" s="93"/>
      <c r="Z16" s="93"/>
      <c r="AA16" s="93"/>
      <c r="AB16" s="93"/>
      <c r="AC16" s="93"/>
      <c r="AD16" s="93"/>
      <c r="AE16" s="93"/>
      <c r="AF16" s="93"/>
      <c r="AG16" s="114"/>
      <c r="AH16" s="114"/>
      <c r="AI16" s="114"/>
      <c r="AJ16" s="119"/>
      <c r="AK16" s="92">
        <v>5</v>
      </c>
      <c r="AL16" s="93">
        <v>280</v>
      </c>
      <c r="AM16" s="93">
        <v>2</v>
      </c>
      <c r="AN16" s="93">
        <f t="shared" si="0"/>
        <v>100</v>
      </c>
      <c r="AO16" s="93">
        <v>2</v>
      </c>
      <c r="AP16" s="93">
        <f t="shared" si="1"/>
        <v>120</v>
      </c>
      <c r="AQ16" s="93">
        <v>16</v>
      </c>
      <c r="AR16" s="93">
        <f t="shared" si="2"/>
        <v>192</v>
      </c>
      <c r="AS16" s="120"/>
      <c r="AT16" s="120"/>
      <c r="AU16" s="120"/>
      <c r="AV16" s="120"/>
      <c r="AW16" s="120"/>
      <c r="AX16" s="119"/>
      <c r="AY16" s="121"/>
      <c r="AZ16" s="120"/>
      <c r="BA16" s="118">
        <v>1</v>
      </c>
      <c r="BB16" s="120"/>
      <c r="BC16" s="120"/>
      <c r="BD16" s="122">
        <v>1</v>
      </c>
      <c r="BE16" s="119"/>
    </row>
    <row r="17" spans="1:57" ht="20.100000000000001" customHeight="1">
      <c r="A17" s="45">
        <v>12</v>
      </c>
      <c r="B17" s="45" t="s">
        <v>21</v>
      </c>
      <c r="C17" s="54" t="s">
        <v>60</v>
      </c>
      <c r="D17" s="68">
        <v>1</v>
      </c>
      <c r="E17" s="69">
        <v>1</v>
      </c>
      <c r="F17" s="69">
        <v>1</v>
      </c>
      <c r="G17" s="67">
        <v>2</v>
      </c>
      <c r="H17" s="68">
        <v>1</v>
      </c>
      <c r="I17" s="67">
        <v>10</v>
      </c>
      <c r="J17" s="85"/>
      <c r="K17" s="86"/>
      <c r="L17" s="70"/>
      <c r="M17" s="53"/>
      <c r="N17" s="123">
        <v>3</v>
      </c>
      <c r="O17" s="72"/>
      <c r="P17" s="73"/>
      <c r="Q17" s="69"/>
      <c r="R17" s="69"/>
      <c r="S17" s="69"/>
      <c r="T17" s="69"/>
      <c r="U17" s="67"/>
      <c r="V17" s="68">
        <v>2</v>
      </c>
      <c r="W17" s="69">
        <v>2</v>
      </c>
      <c r="X17" s="73">
        <v>3</v>
      </c>
      <c r="Y17" s="69"/>
      <c r="Z17" s="86"/>
      <c r="AA17" s="86"/>
      <c r="AB17" s="86"/>
      <c r="AC17" s="86"/>
      <c r="AD17" s="86"/>
      <c r="AE17" s="86"/>
      <c r="AF17" s="86"/>
      <c r="AG17" s="54"/>
      <c r="AH17" s="54"/>
      <c r="AI17" s="54"/>
      <c r="AJ17" s="56"/>
      <c r="AK17" s="100">
        <v>5</v>
      </c>
      <c r="AL17" s="101">
        <v>258</v>
      </c>
      <c r="AM17" s="101">
        <v>2</v>
      </c>
      <c r="AN17" s="101">
        <f t="shared" si="0"/>
        <v>100</v>
      </c>
      <c r="AO17" s="101">
        <v>2</v>
      </c>
      <c r="AP17" s="104">
        <f t="shared" si="1"/>
        <v>120</v>
      </c>
      <c r="AQ17" s="101">
        <v>14</v>
      </c>
      <c r="AR17" s="101">
        <f t="shared" si="2"/>
        <v>168</v>
      </c>
      <c r="AS17" s="59"/>
      <c r="AT17" s="59"/>
      <c r="AU17" s="59"/>
      <c r="AV17" s="59"/>
      <c r="AW17" s="59"/>
      <c r="AX17" s="56"/>
      <c r="AY17" s="60"/>
      <c r="AZ17" s="59"/>
      <c r="BA17" s="61">
        <v>1</v>
      </c>
      <c r="BB17" s="59"/>
      <c r="BC17" s="59"/>
      <c r="BD17" s="124">
        <v>1</v>
      </c>
      <c r="BE17" s="56"/>
    </row>
    <row r="18" spans="1:57" ht="20.100000000000001" customHeight="1">
      <c r="A18" s="63">
        <v>13</v>
      </c>
      <c r="B18" s="63" t="s">
        <v>21</v>
      </c>
      <c r="C18" s="64" t="s">
        <v>28</v>
      </c>
      <c r="D18" s="65">
        <v>1</v>
      </c>
      <c r="E18" s="66">
        <v>1</v>
      </c>
      <c r="F18" s="66">
        <v>1</v>
      </c>
      <c r="G18" s="26">
        <v>2</v>
      </c>
      <c r="H18" s="65">
        <v>1</v>
      </c>
      <c r="I18" s="26">
        <v>10</v>
      </c>
      <c r="J18" s="65"/>
      <c r="K18" s="66"/>
      <c r="L18" s="78"/>
      <c r="M18" s="26"/>
      <c r="N18" s="71">
        <v>1</v>
      </c>
      <c r="O18" s="79"/>
      <c r="P18" s="25"/>
      <c r="Q18" s="66"/>
      <c r="R18" s="66"/>
      <c r="S18" s="66"/>
      <c r="T18" s="66"/>
      <c r="U18" s="26"/>
      <c r="V18" s="65">
        <v>2</v>
      </c>
      <c r="W18" s="66">
        <v>2</v>
      </c>
      <c r="X18" s="25">
        <v>3</v>
      </c>
      <c r="Y18" s="66"/>
      <c r="Z18" s="66"/>
      <c r="AA18" s="66"/>
      <c r="AB18" s="66"/>
      <c r="AC18" s="66"/>
      <c r="AD18" s="66"/>
      <c r="AE18" s="66"/>
      <c r="AF18" s="66"/>
      <c r="AG18" s="64"/>
      <c r="AH18" s="64"/>
      <c r="AI18" s="64"/>
      <c r="AJ18" s="74"/>
      <c r="AK18" s="65">
        <v>5</v>
      </c>
      <c r="AL18" s="66">
        <f>AK18*24</f>
        <v>120</v>
      </c>
      <c r="AM18" s="66">
        <v>1</v>
      </c>
      <c r="AN18" s="66">
        <f t="shared" si="0"/>
        <v>50</v>
      </c>
      <c r="AO18" s="66">
        <v>1</v>
      </c>
      <c r="AP18" s="66">
        <f t="shared" si="1"/>
        <v>60</v>
      </c>
      <c r="AQ18" s="66">
        <v>15</v>
      </c>
      <c r="AR18" s="66">
        <f t="shared" si="2"/>
        <v>180</v>
      </c>
      <c r="AS18" s="75"/>
      <c r="AT18" s="75"/>
      <c r="AU18" s="75"/>
      <c r="AV18" s="75"/>
      <c r="AW18" s="75"/>
      <c r="AX18" s="74"/>
      <c r="AY18" s="76"/>
      <c r="AZ18" s="75"/>
      <c r="BA18" s="25">
        <v>1</v>
      </c>
      <c r="BB18" s="75"/>
      <c r="BC18" s="75"/>
      <c r="BD18" s="77">
        <v>1</v>
      </c>
      <c r="BE18" s="74"/>
    </row>
    <row r="19" spans="1:57" ht="20.100000000000001" customHeight="1">
      <c r="A19" s="63">
        <v>14</v>
      </c>
      <c r="B19" s="63" t="s">
        <v>21</v>
      </c>
      <c r="C19" s="64" t="s">
        <v>76</v>
      </c>
      <c r="D19" s="65">
        <v>1</v>
      </c>
      <c r="E19" s="66">
        <v>1</v>
      </c>
      <c r="F19" s="66">
        <v>1</v>
      </c>
      <c r="G19" s="26">
        <v>2</v>
      </c>
      <c r="H19" s="65">
        <v>1</v>
      </c>
      <c r="I19" s="26"/>
      <c r="J19" s="65">
        <v>2</v>
      </c>
      <c r="K19" s="66">
        <v>2</v>
      </c>
      <c r="L19" s="78"/>
      <c r="M19" s="26">
        <v>2</v>
      </c>
      <c r="N19" s="71">
        <v>3</v>
      </c>
      <c r="O19" s="79"/>
      <c r="P19" s="25"/>
      <c r="Q19" s="66"/>
      <c r="R19" s="66"/>
      <c r="S19" s="66"/>
      <c r="T19" s="66"/>
      <c r="U19" s="26">
        <v>30</v>
      </c>
      <c r="V19" s="65">
        <v>2</v>
      </c>
      <c r="W19" s="66">
        <v>2</v>
      </c>
      <c r="X19" s="25">
        <v>3</v>
      </c>
      <c r="Y19" s="66"/>
      <c r="Z19" s="66"/>
      <c r="AA19" s="66"/>
      <c r="AB19" s="66"/>
      <c r="AC19" s="66"/>
      <c r="AD19" s="66"/>
      <c r="AE19" s="66"/>
      <c r="AF19" s="66"/>
      <c r="AG19" s="64"/>
      <c r="AH19" s="64"/>
      <c r="AI19" s="64"/>
      <c r="AJ19" s="74"/>
      <c r="AK19" s="65">
        <v>10</v>
      </c>
      <c r="AL19" s="66">
        <f>AK19*24</f>
        <v>240</v>
      </c>
      <c r="AM19" s="66">
        <v>1</v>
      </c>
      <c r="AN19" s="66">
        <f t="shared" si="0"/>
        <v>50</v>
      </c>
      <c r="AO19" s="66">
        <v>1</v>
      </c>
      <c r="AP19" s="83">
        <f t="shared" si="1"/>
        <v>60</v>
      </c>
      <c r="AQ19" s="66">
        <v>16</v>
      </c>
      <c r="AR19" s="66">
        <f t="shared" si="2"/>
        <v>192</v>
      </c>
      <c r="AS19" s="75"/>
      <c r="AT19" s="75"/>
      <c r="AU19" s="75"/>
      <c r="AV19" s="75"/>
      <c r="AW19" s="75"/>
      <c r="AX19" s="74"/>
      <c r="AY19" s="76"/>
      <c r="AZ19" s="75"/>
      <c r="BA19" s="25">
        <v>1</v>
      </c>
      <c r="BB19" s="75"/>
      <c r="BC19" s="75"/>
      <c r="BD19" s="77">
        <v>1</v>
      </c>
      <c r="BE19" s="74"/>
    </row>
    <row r="20" spans="1:57" ht="20.100000000000001" customHeight="1">
      <c r="A20" s="80">
        <v>15</v>
      </c>
      <c r="B20" s="80" t="s">
        <v>21</v>
      </c>
      <c r="C20" s="81" t="s">
        <v>26</v>
      </c>
      <c r="D20" s="82">
        <v>1</v>
      </c>
      <c r="E20" s="83">
        <v>1</v>
      </c>
      <c r="F20" s="83">
        <v>1</v>
      </c>
      <c r="G20" s="84">
        <v>2</v>
      </c>
      <c r="H20" s="82">
        <v>1</v>
      </c>
      <c r="I20" s="115"/>
      <c r="J20" s="82"/>
      <c r="K20" s="83"/>
      <c r="L20" s="87"/>
      <c r="M20" s="84"/>
      <c r="N20" s="88">
        <v>1</v>
      </c>
      <c r="O20" s="89"/>
      <c r="P20" s="90"/>
      <c r="Q20" s="83"/>
      <c r="R20" s="83"/>
      <c r="S20" s="83"/>
      <c r="T20" s="83"/>
      <c r="U20" s="84"/>
      <c r="V20" s="82">
        <v>2</v>
      </c>
      <c r="W20" s="83">
        <v>2</v>
      </c>
      <c r="X20" s="90">
        <v>3</v>
      </c>
      <c r="Y20" s="83"/>
      <c r="Z20" s="83"/>
      <c r="AA20" s="83"/>
      <c r="AB20" s="83"/>
      <c r="AC20" s="83"/>
      <c r="AD20" s="83"/>
      <c r="AE20" s="83"/>
      <c r="AF20" s="83"/>
      <c r="AG20" s="81"/>
      <c r="AH20" s="81"/>
      <c r="AI20" s="81"/>
      <c r="AJ20" s="91"/>
      <c r="AK20" s="82">
        <v>3</v>
      </c>
      <c r="AL20" s="83">
        <f>AK20*50</f>
        <v>150</v>
      </c>
      <c r="AM20" s="83">
        <v>1</v>
      </c>
      <c r="AN20" s="83">
        <f t="shared" si="0"/>
        <v>50</v>
      </c>
      <c r="AO20" s="83">
        <v>1</v>
      </c>
      <c r="AP20" s="93">
        <f t="shared" si="1"/>
        <v>60</v>
      </c>
      <c r="AQ20" s="83">
        <v>16</v>
      </c>
      <c r="AR20" s="83">
        <f t="shared" si="2"/>
        <v>192</v>
      </c>
      <c r="AS20" s="95"/>
      <c r="AT20" s="95"/>
      <c r="AU20" s="95"/>
      <c r="AV20" s="95"/>
      <c r="AW20" s="95"/>
      <c r="AX20" s="91"/>
      <c r="AY20" s="96"/>
      <c r="AZ20" s="95"/>
      <c r="BA20" s="90">
        <v>1</v>
      </c>
      <c r="BB20" s="95"/>
      <c r="BC20" s="95"/>
      <c r="BD20" s="97">
        <v>1</v>
      </c>
      <c r="BE20" s="91"/>
    </row>
    <row r="21" spans="1:57" ht="20.100000000000001" customHeight="1">
      <c r="A21" s="98">
        <v>16</v>
      </c>
      <c r="B21" s="98" t="s">
        <v>13</v>
      </c>
      <c r="C21" s="99" t="s">
        <v>24</v>
      </c>
      <c r="D21" s="100">
        <v>1</v>
      </c>
      <c r="E21" s="101">
        <v>1</v>
      </c>
      <c r="F21" s="101">
        <v>1</v>
      </c>
      <c r="G21" s="102">
        <v>2</v>
      </c>
      <c r="H21" s="100">
        <v>1</v>
      </c>
      <c r="I21" s="102">
        <v>30</v>
      </c>
      <c r="J21" s="103"/>
      <c r="K21" s="104"/>
      <c r="L21" s="105"/>
      <c r="M21" s="106"/>
      <c r="N21" s="125">
        <v>3</v>
      </c>
      <c r="O21" s="107"/>
      <c r="P21" s="108"/>
      <c r="Q21" s="101"/>
      <c r="R21" s="101"/>
      <c r="S21" s="104"/>
      <c r="T21" s="104"/>
      <c r="U21" s="106"/>
      <c r="V21" s="100">
        <v>2</v>
      </c>
      <c r="W21" s="101">
        <v>2</v>
      </c>
      <c r="X21" s="108">
        <v>3</v>
      </c>
      <c r="Y21" s="101"/>
      <c r="Z21" s="104"/>
      <c r="AA21" s="104"/>
      <c r="AB21" s="104"/>
      <c r="AC21" s="104"/>
      <c r="AD21" s="104"/>
      <c r="AE21" s="104"/>
      <c r="AF21" s="104"/>
      <c r="AG21" s="99"/>
      <c r="AH21" s="99"/>
      <c r="AI21" s="99"/>
      <c r="AJ21" s="109"/>
      <c r="AK21" s="100">
        <v>9</v>
      </c>
      <c r="AL21" s="101">
        <v>380</v>
      </c>
      <c r="AM21" s="101">
        <v>2</v>
      </c>
      <c r="AN21" s="101">
        <f t="shared" si="0"/>
        <v>100</v>
      </c>
      <c r="AO21" s="101">
        <v>2</v>
      </c>
      <c r="AP21" s="104">
        <f t="shared" si="1"/>
        <v>120</v>
      </c>
      <c r="AQ21" s="101">
        <v>14</v>
      </c>
      <c r="AR21" s="101">
        <f t="shared" si="2"/>
        <v>168</v>
      </c>
      <c r="AS21" s="110"/>
      <c r="AT21" s="110"/>
      <c r="AU21" s="110"/>
      <c r="AV21" s="110"/>
      <c r="AW21" s="110"/>
      <c r="AX21" s="109"/>
      <c r="AY21" s="111"/>
      <c r="AZ21" s="110"/>
      <c r="BA21" s="126">
        <v>1</v>
      </c>
      <c r="BB21" s="110"/>
      <c r="BC21" s="110"/>
      <c r="BD21" s="112">
        <v>1</v>
      </c>
      <c r="BE21" s="109"/>
    </row>
    <row r="22" spans="1:57" ht="20.100000000000001" customHeight="1">
      <c r="A22" s="63">
        <v>17</v>
      </c>
      <c r="B22" s="63" t="s">
        <v>13</v>
      </c>
      <c r="C22" s="64" t="s">
        <v>22</v>
      </c>
      <c r="D22" s="65">
        <v>1</v>
      </c>
      <c r="E22" s="66">
        <v>1</v>
      </c>
      <c r="F22" s="66">
        <v>1</v>
      </c>
      <c r="G22" s="26">
        <v>2</v>
      </c>
      <c r="H22" s="65">
        <v>1</v>
      </c>
      <c r="I22" s="26">
        <v>30</v>
      </c>
      <c r="J22" s="65"/>
      <c r="K22" s="66"/>
      <c r="L22" s="78"/>
      <c r="M22" s="26"/>
      <c r="N22" s="71">
        <v>3</v>
      </c>
      <c r="O22" s="79"/>
      <c r="P22" s="25"/>
      <c r="Q22" s="66"/>
      <c r="R22" s="66"/>
      <c r="S22" s="66">
        <v>6</v>
      </c>
      <c r="T22" s="66"/>
      <c r="U22" s="26"/>
      <c r="V22" s="65">
        <v>2</v>
      </c>
      <c r="W22" s="66">
        <v>2</v>
      </c>
      <c r="X22" s="25">
        <v>3</v>
      </c>
      <c r="Y22" s="66"/>
      <c r="Z22" s="66"/>
      <c r="AA22" s="66"/>
      <c r="AB22" s="66"/>
      <c r="AC22" s="66"/>
      <c r="AD22" s="66"/>
      <c r="AE22" s="66"/>
      <c r="AF22" s="66"/>
      <c r="AG22" s="64"/>
      <c r="AH22" s="64"/>
      <c r="AI22" s="64"/>
      <c r="AJ22" s="74"/>
      <c r="AK22" s="65">
        <v>8</v>
      </c>
      <c r="AL22" s="66">
        <f>AK22*24</f>
        <v>192</v>
      </c>
      <c r="AM22" s="66">
        <v>1</v>
      </c>
      <c r="AN22" s="66">
        <f t="shared" si="0"/>
        <v>50</v>
      </c>
      <c r="AO22" s="66">
        <v>1</v>
      </c>
      <c r="AP22" s="66">
        <f t="shared" si="1"/>
        <v>60</v>
      </c>
      <c r="AQ22" s="66">
        <v>16</v>
      </c>
      <c r="AR22" s="66">
        <f t="shared" si="2"/>
        <v>192</v>
      </c>
      <c r="AS22" s="75"/>
      <c r="AT22" s="75"/>
      <c r="AU22" s="75"/>
      <c r="AV22" s="75"/>
      <c r="AW22" s="75"/>
      <c r="AX22" s="74"/>
      <c r="AY22" s="76"/>
      <c r="AZ22" s="75"/>
      <c r="BA22" s="25">
        <v>1</v>
      </c>
      <c r="BB22" s="75"/>
      <c r="BC22" s="75"/>
      <c r="BD22" s="77">
        <v>1</v>
      </c>
      <c r="BE22" s="74"/>
    </row>
    <row r="23" spans="1:57" ht="20.100000000000001" customHeight="1">
      <c r="A23" s="113">
        <v>18</v>
      </c>
      <c r="B23" s="113" t="s">
        <v>13</v>
      </c>
      <c r="C23" s="127" t="s">
        <v>2</v>
      </c>
      <c r="D23" s="92">
        <v>1</v>
      </c>
      <c r="E23" s="93">
        <v>1</v>
      </c>
      <c r="F23" s="93">
        <v>1</v>
      </c>
      <c r="G23" s="115">
        <v>2</v>
      </c>
      <c r="H23" s="92">
        <v>1</v>
      </c>
      <c r="I23" s="115"/>
      <c r="J23" s="92">
        <v>2</v>
      </c>
      <c r="K23" s="93">
        <v>1</v>
      </c>
      <c r="L23" s="116"/>
      <c r="M23" s="115">
        <v>2</v>
      </c>
      <c r="N23" s="128">
        <v>3</v>
      </c>
      <c r="O23" s="117"/>
      <c r="P23" s="118"/>
      <c r="Q23" s="93"/>
      <c r="R23" s="93"/>
      <c r="S23" s="93"/>
      <c r="T23" s="93"/>
      <c r="U23" s="115"/>
      <c r="V23" s="92">
        <v>2</v>
      </c>
      <c r="W23" s="93">
        <v>2</v>
      </c>
      <c r="X23" s="118">
        <v>3</v>
      </c>
      <c r="Y23" s="93"/>
      <c r="Z23" s="93"/>
      <c r="AA23" s="93"/>
      <c r="AB23" s="93"/>
      <c r="AC23" s="93"/>
      <c r="AD23" s="93"/>
      <c r="AE23" s="93"/>
      <c r="AF23" s="93"/>
      <c r="AG23" s="114"/>
      <c r="AH23" s="114"/>
      <c r="AI23" s="114"/>
      <c r="AJ23" s="119"/>
      <c r="AK23" s="92">
        <v>10</v>
      </c>
      <c r="AL23" s="93">
        <f>AK23*24</f>
        <v>240</v>
      </c>
      <c r="AM23" s="93">
        <v>1</v>
      </c>
      <c r="AN23" s="93">
        <f t="shared" si="0"/>
        <v>50</v>
      </c>
      <c r="AO23" s="93">
        <v>1</v>
      </c>
      <c r="AP23" s="94">
        <f t="shared" si="1"/>
        <v>60</v>
      </c>
      <c r="AQ23" s="93">
        <v>16</v>
      </c>
      <c r="AR23" s="93">
        <f t="shared" si="2"/>
        <v>192</v>
      </c>
      <c r="AS23" s="120"/>
      <c r="AT23" s="120"/>
      <c r="AU23" s="120"/>
      <c r="AV23" s="120"/>
      <c r="AW23" s="120"/>
      <c r="AX23" s="119"/>
      <c r="AY23" s="121"/>
      <c r="AZ23" s="120"/>
      <c r="BA23" s="118">
        <v>1</v>
      </c>
      <c r="BB23" s="120"/>
      <c r="BC23" s="120"/>
      <c r="BD23" s="122">
        <v>1</v>
      </c>
      <c r="BE23" s="119"/>
    </row>
    <row r="24" spans="1:57" ht="20.100000000000001" customHeight="1">
      <c r="A24" s="45">
        <v>1</v>
      </c>
      <c r="B24" s="45" t="s">
        <v>4</v>
      </c>
      <c r="C24" s="54" t="s">
        <v>136</v>
      </c>
      <c r="D24" s="68">
        <v>6</v>
      </c>
      <c r="E24" s="69">
        <v>1</v>
      </c>
      <c r="F24" s="69">
        <v>4</v>
      </c>
      <c r="G24" s="67">
        <v>6</v>
      </c>
      <c r="H24" s="68"/>
      <c r="I24" s="67">
        <v>665</v>
      </c>
      <c r="J24" s="68"/>
      <c r="K24" s="69"/>
      <c r="L24" s="70"/>
      <c r="M24" s="67"/>
      <c r="N24" s="123">
        <v>30</v>
      </c>
      <c r="O24" s="72">
        <v>20</v>
      </c>
      <c r="P24" s="73">
        <v>109</v>
      </c>
      <c r="Q24" s="69">
        <v>125</v>
      </c>
      <c r="R24" s="69">
        <v>22</v>
      </c>
      <c r="S24" s="69">
        <v>129</v>
      </c>
      <c r="T24" s="69">
        <v>65</v>
      </c>
      <c r="U24" s="129"/>
      <c r="V24" s="68">
        <v>20</v>
      </c>
      <c r="W24" s="69">
        <v>59</v>
      </c>
      <c r="X24" s="73">
        <v>27</v>
      </c>
      <c r="Y24" s="69">
        <v>5</v>
      </c>
      <c r="Z24" s="69">
        <v>20</v>
      </c>
      <c r="AA24" s="69">
        <v>4</v>
      </c>
      <c r="AB24" s="69">
        <v>120</v>
      </c>
      <c r="AC24" s="69">
        <v>396</v>
      </c>
      <c r="AD24" s="69">
        <v>404</v>
      </c>
      <c r="AE24" s="69">
        <v>416</v>
      </c>
      <c r="AF24" s="69">
        <v>693</v>
      </c>
      <c r="AG24" s="130">
        <v>5400</v>
      </c>
      <c r="AH24" s="130">
        <v>52000</v>
      </c>
      <c r="AI24" s="130">
        <v>596</v>
      </c>
      <c r="AJ24" s="131">
        <v>25</v>
      </c>
      <c r="AK24" s="68">
        <v>34</v>
      </c>
      <c r="AL24" s="66">
        <v>1152</v>
      </c>
      <c r="AM24" s="69">
        <v>2</v>
      </c>
      <c r="AN24" s="132">
        <f t="shared" si="0"/>
        <v>100</v>
      </c>
      <c r="AO24" s="132">
        <v>3</v>
      </c>
      <c r="AP24" s="104">
        <f t="shared" si="1"/>
        <v>180</v>
      </c>
      <c r="AQ24" s="132">
        <v>0</v>
      </c>
      <c r="AR24" s="132">
        <f t="shared" si="2"/>
        <v>0</v>
      </c>
      <c r="AS24" s="133">
        <v>7</v>
      </c>
      <c r="AT24" s="133">
        <v>3780</v>
      </c>
      <c r="AU24" s="133">
        <v>2</v>
      </c>
      <c r="AV24" s="133">
        <v>5760</v>
      </c>
      <c r="AW24" s="133">
        <v>6</v>
      </c>
      <c r="AX24" s="131">
        <v>96</v>
      </c>
      <c r="AY24" s="134">
        <v>1700</v>
      </c>
      <c r="AZ24" s="133">
        <v>1000</v>
      </c>
      <c r="BA24" s="135"/>
      <c r="BB24" s="136">
        <v>15</v>
      </c>
      <c r="BC24" s="136">
        <v>300</v>
      </c>
      <c r="BD24" s="132">
        <v>2</v>
      </c>
      <c r="BE24" s="131">
        <v>300</v>
      </c>
    </row>
    <row r="25" spans="1:57" ht="20.100000000000001" customHeight="1">
      <c r="A25" s="63">
        <v>2</v>
      </c>
      <c r="B25" s="63" t="s">
        <v>20</v>
      </c>
      <c r="C25" s="64" t="s">
        <v>66</v>
      </c>
      <c r="D25" s="65">
        <v>4</v>
      </c>
      <c r="E25" s="66">
        <v>1</v>
      </c>
      <c r="F25" s="66">
        <v>1</v>
      </c>
      <c r="G25" s="26">
        <v>2</v>
      </c>
      <c r="H25" s="65"/>
      <c r="I25" s="26">
        <v>570</v>
      </c>
      <c r="J25" s="65"/>
      <c r="K25" s="66"/>
      <c r="L25" s="78"/>
      <c r="M25" s="26"/>
      <c r="N25" s="71">
        <v>1</v>
      </c>
      <c r="O25" s="79"/>
      <c r="P25" s="25"/>
      <c r="Q25" s="66">
        <v>100</v>
      </c>
      <c r="R25" s="66">
        <v>8</v>
      </c>
      <c r="S25" s="66">
        <v>100</v>
      </c>
      <c r="T25" s="66"/>
      <c r="U25" s="26"/>
      <c r="V25" s="65"/>
      <c r="W25" s="66"/>
      <c r="X25" s="25"/>
      <c r="Y25" s="66"/>
      <c r="Z25" s="66">
        <v>10</v>
      </c>
      <c r="AA25" s="66">
        <v>1</v>
      </c>
      <c r="AB25" s="66">
        <v>10</v>
      </c>
      <c r="AC25" s="66"/>
      <c r="AD25" s="66"/>
      <c r="AE25" s="66"/>
      <c r="AF25" s="66"/>
      <c r="AG25" s="64"/>
      <c r="AH25" s="64"/>
      <c r="AI25" s="64"/>
      <c r="AJ25" s="74"/>
      <c r="AK25" s="65">
        <v>18</v>
      </c>
      <c r="AL25" s="66">
        <f>AK25*50</f>
        <v>900</v>
      </c>
      <c r="AM25" s="66">
        <v>5</v>
      </c>
      <c r="AN25" s="137">
        <f t="shared" si="0"/>
        <v>250</v>
      </c>
      <c r="AO25" s="137">
        <v>5</v>
      </c>
      <c r="AP25" s="66">
        <f t="shared" si="1"/>
        <v>300</v>
      </c>
      <c r="AQ25" s="137">
        <v>60</v>
      </c>
      <c r="AR25" s="137">
        <f t="shared" si="2"/>
        <v>720</v>
      </c>
      <c r="AS25" s="75"/>
      <c r="AT25" s="75"/>
      <c r="AU25" s="75"/>
      <c r="AV25" s="75"/>
      <c r="AW25" s="75"/>
      <c r="AX25" s="74"/>
      <c r="AY25" s="76"/>
      <c r="AZ25" s="75"/>
      <c r="BA25" s="66"/>
      <c r="BB25" s="138"/>
      <c r="BC25" s="138"/>
      <c r="BD25" s="137">
        <v>1</v>
      </c>
      <c r="BE25" s="74"/>
    </row>
    <row r="26" spans="1:57" ht="20.100000000000001" customHeight="1">
      <c r="A26" s="63">
        <v>3</v>
      </c>
      <c r="B26" s="63" t="s">
        <v>21</v>
      </c>
      <c r="C26" s="64" t="s">
        <v>67</v>
      </c>
      <c r="D26" s="65">
        <v>1</v>
      </c>
      <c r="E26" s="66">
        <v>1</v>
      </c>
      <c r="F26" s="66">
        <v>1</v>
      </c>
      <c r="G26" s="26">
        <v>1</v>
      </c>
      <c r="H26" s="65"/>
      <c r="I26" s="26">
        <v>460</v>
      </c>
      <c r="J26" s="65"/>
      <c r="K26" s="66"/>
      <c r="L26" s="78"/>
      <c r="M26" s="26"/>
      <c r="N26" s="71"/>
      <c r="O26" s="79"/>
      <c r="P26" s="25"/>
      <c r="Q26" s="66">
        <v>54</v>
      </c>
      <c r="R26" s="66">
        <v>6</v>
      </c>
      <c r="S26" s="66">
        <v>54</v>
      </c>
      <c r="T26" s="66"/>
      <c r="U26" s="26"/>
      <c r="V26" s="65"/>
      <c r="W26" s="66"/>
      <c r="X26" s="25"/>
      <c r="Y26" s="66"/>
      <c r="Z26" s="66">
        <v>10</v>
      </c>
      <c r="AA26" s="66">
        <v>1</v>
      </c>
      <c r="AB26" s="66">
        <v>10</v>
      </c>
      <c r="AC26" s="66"/>
      <c r="AD26" s="66"/>
      <c r="AE26" s="66"/>
      <c r="AF26" s="66"/>
      <c r="AG26" s="64"/>
      <c r="AH26" s="64"/>
      <c r="AI26" s="64"/>
      <c r="AJ26" s="74"/>
      <c r="AK26" s="65">
        <v>28</v>
      </c>
      <c r="AL26" s="66">
        <v>1148</v>
      </c>
      <c r="AM26" s="66">
        <v>9</v>
      </c>
      <c r="AN26" s="137">
        <f t="shared" si="0"/>
        <v>450</v>
      </c>
      <c r="AO26" s="137">
        <v>7</v>
      </c>
      <c r="AP26" s="66">
        <f t="shared" si="1"/>
        <v>420</v>
      </c>
      <c r="AQ26" s="137">
        <v>60</v>
      </c>
      <c r="AR26" s="137">
        <f t="shared" si="2"/>
        <v>720</v>
      </c>
      <c r="AS26" s="75"/>
      <c r="AT26" s="75"/>
      <c r="AU26" s="75"/>
      <c r="AV26" s="75"/>
      <c r="AW26" s="75"/>
      <c r="AX26" s="74"/>
      <c r="AY26" s="76"/>
      <c r="AZ26" s="75"/>
      <c r="BA26" s="66"/>
      <c r="BB26" s="138"/>
      <c r="BC26" s="138"/>
      <c r="BD26" s="137">
        <v>1</v>
      </c>
      <c r="BE26" s="74"/>
    </row>
    <row r="27" spans="1:57" ht="20.100000000000001" customHeight="1" thickBot="1">
      <c r="A27" s="113">
        <v>4</v>
      </c>
      <c r="B27" s="113" t="s">
        <v>13</v>
      </c>
      <c r="C27" s="81" t="s">
        <v>48</v>
      </c>
      <c r="D27" s="82">
        <v>3</v>
      </c>
      <c r="E27" s="83">
        <v>1</v>
      </c>
      <c r="F27" s="83">
        <v>2</v>
      </c>
      <c r="G27" s="84">
        <v>2</v>
      </c>
      <c r="H27" s="82"/>
      <c r="I27" s="84">
        <v>360</v>
      </c>
      <c r="J27" s="82"/>
      <c r="K27" s="83"/>
      <c r="L27" s="87"/>
      <c r="M27" s="84"/>
      <c r="N27" s="88"/>
      <c r="O27" s="89"/>
      <c r="P27" s="90"/>
      <c r="Q27" s="83">
        <v>47</v>
      </c>
      <c r="R27" s="83">
        <v>4</v>
      </c>
      <c r="S27" s="83">
        <v>48</v>
      </c>
      <c r="T27" s="83"/>
      <c r="U27" s="84"/>
      <c r="V27" s="82">
        <v>2</v>
      </c>
      <c r="W27" s="83">
        <v>1</v>
      </c>
      <c r="X27" s="90">
        <v>3</v>
      </c>
      <c r="Y27" s="83"/>
      <c r="Z27" s="83">
        <v>10</v>
      </c>
      <c r="AA27" s="83">
        <v>1</v>
      </c>
      <c r="AB27" s="83">
        <v>10</v>
      </c>
      <c r="AC27" s="83"/>
      <c r="AD27" s="83"/>
      <c r="AE27" s="83"/>
      <c r="AF27" s="83"/>
      <c r="AG27" s="81"/>
      <c r="AH27" s="81"/>
      <c r="AI27" s="81"/>
      <c r="AJ27" s="91"/>
      <c r="AK27" s="82">
        <v>39</v>
      </c>
      <c r="AL27" s="83">
        <f>AK27*24</f>
        <v>936</v>
      </c>
      <c r="AM27" s="83">
        <v>5</v>
      </c>
      <c r="AN27" s="227">
        <f t="shared" si="0"/>
        <v>250</v>
      </c>
      <c r="AO27" s="227">
        <v>5</v>
      </c>
      <c r="AP27" s="86">
        <f t="shared" si="1"/>
        <v>300</v>
      </c>
      <c r="AQ27" s="227">
        <v>59</v>
      </c>
      <c r="AR27" s="227">
        <f t="shared" si="2"/>
        <v>708</v>
      </c>
      <c r="AS27" s="95"/>
      <c r="AT27" s="95"/>
      <c r="AU27" s="95"/>
      <c r="AV27" s="95"/>
      <c r="AW27" s="95"/>
      <c r="AX27" s="91"/>
      <c r="AY27" s="96"/>
      <c r="AZ27" s="95"/>
      <c r="BA27" s="83"/>
      <c r="BB27" s="228"/>
      <c r="BC27" s="228"/>
      <c r="BD27" s="227">
        <v>1</v>
      </c>
      <c r="BE27" s="91"/>
    </row>
    <row r="28" spans="1:57" ht="20.100000000000001" customHeight="1" thickBot="1">
      <c r="C28" s="237" t="s">
        <v>137</v>
      </c>
      <c r="D28" s="233">
        <f t="shared" ref="D28:AX28" si="3">SUM(D6:D27)</f>
        <v>32</v>
      </c>
      <c r="E28" s="229">
        <f t="shared" si="3"/>
        <v>22</v>
      </c>
      <c r="F28" s="229">
        <f t="shared" si="3"/>
        <v>26</v>
      </c>
      <c r="G28" s="230">
        <f t="shared" si="3"/>
        <v>47</v>
      </c>
      <c r="H28" s="233">
        <f t="shared" si="3"/>
        <v>20</v>
      </c>
      <c r="I28" s="230">
        <f t="shared" ref="I28:M28" si="4">SUM(I6:I27)</f>
        <v>2200</v>
      </c>
      <c r="J28" s="233">
        <f t="shared" si="4"/>
        <v>10</v>
      </c>
      <c r="K28" s="229">
        <f t="shared" si="4"/>
        <v>7</v>
      </c>
      <c r="L28" s="229">
        <f t="shared" si="4"/>
        <v>2</v>
      </c>
      <c r="M28" s="230">
        <f t="shared" si="4"/>
        <v>10</v>
      </c>
      <c r="N28" s="234">
        <f t="shared" si="3"/>
        <v>67</v>
      </c>
      <c r="O28" s="233">
        <f t="shared" ref="O28:U28" si="5">SUM(O6:O27)</f>
        <v>20</v>
      </c>
      <c r="P28" s="229">
        <f t="shared" si="5"/>
        <v>109</v>
      </c>
      <c r="Q28" s="229">
        <f t="shared" si="5"/>
        <v>330</v>
      </c>
      <c r="R28" s="229">
        <f t="shared" si="5"/>
        <v>40</v>
      </c>
      <c r="S28" s="229">
        <f t="shared" si="5"/>
        <v>337</v>
      </c>
      <c r="T28" s="229">
        <f t="shared" si="5"/>
        <v>65</v>
      </c>
      <c r="U28" s="230">
        <f t="shared" si="5"/>
        <v>74</v>
      </c>
      <c r="V28" s="233">
        <f t="shared" si="3"/>
        <v>58</v>
      </c>
      <c r="W28" s="229">
        <f t="shared" si="3"/>
        <v>96</v>
      </c>
      <c r="X28" s="229">
        <f t="shared" si="3"/>
        <v>84</v>
      </c>
      <c r="Y28" s="229">
        <f t="shared" si="3"/>
        <v>5</v>
      </c>
      <c r="Z28" s="229">
        <f t="shared" si="3"/>
        <v>50</v>
      </c>
      <c r="AA28" s="229">
        <f t="shared" si="3"/>
        <v>7</v>
      </c>
      <c r="AB28" s="229">
        <f t="shared" si="3"/>
        <v>150</v>
      </c>
      <c r="AC28" s="229">
        <f t="shared" si="3"/>
        <v>396</v>
      </c>
      <c r="AD28" s="229">
        <f t="shared" si="3"/>
        <v>404</v>
      </c>
      <c r="AE28" s="229">
        <f t="shared" si="3"/>
        <v>416</v>
      </c>
      <c r="AF28" s="229">
        <f t="shared" si="3"/>
        <v>693</v>
      </c>
      <c r="AG28" s="229">
        <f t="shared" si="3"/>
        <v>5400</v>
      </c>
      <c r="AH28" s="229">
        <f t="shared" ref="AH28:AJ28" si="6">SUM(AH6:AH27)</f>
        <v>52000</v>
      </c>
      <c r="AI28" s="229">
        <f t="shared" si="6"/>
        <v>596</v>
      </c>
      <c r="AJ28" s="230">
        <f t="shared" si="6"/>
        <v>25</v>
      </c>
      <c r="AK28" s="233">
        <f t="shared" si="3"/>
        <v>231</v>
      </c>
      <c r="AL28" s="229">
        <f t="shared" si="3"/>
        <v>7788</v>
      </c>
      <c r="AM28" s="229">
        <f t="shared" si="3"/>
        <v>45</v>
      </c>
      <c r="AN28" s="229">
        <f t="shared" si="3"/>
        <v>2250</v>
      </c>
      <c r="AO28" s="229">
        <f t="shared" si="3"/>
        <v>44</v>
      </c>
      <c r="AP28" s="229">
        <f t="shared" si="3"/>
        <v>2640</v>
      </c>
      <c r="AQ28" s="229">
        <f t="shared" si="3"/>
        <v>627</v>
      </c>
      <c r="AR28" s="229">
        <f t="shared" si="3"/>
        <v>7524</v>
      </c>
      <c r="AS28" s="229">
        <f t="shared" si="3"/>
        <v>7</v>
      </c>
      <c r="AT28" s="229">
        <f t="shared" si="3"/>
        <v>3780</v>
      </c>
      <c r="AU28" s="229">
        <f t="shared" si="3"/>
        <v>2</v>
      </c>
      <c r="AV28" s="229">
        <f t="shared" si="3"/>
        <v>5760</v>
      </c>
      <c r="AW28" s="229">
        <f t="shared" si="3"/>
        <v>6</v>
      </c>
      <c r="AX28" s="230">
        <f t="shared" si="3"/>
        <v>96</v>
      </c>
      <c r="AY28" s="233">
        <f t="shared" ref="AY28:BE28" si="7">SUM(AY6:AY27)</f>
        <v>1700</v>
      </c>
      <c r="AZ28" s="229">
        <f t="shared" si="7"/>
        <v>1000</v>
      </c>
      <c r="BA28" s="229">
        <f t="shared" si="7"/>
        <v>19</v>
      </c>
      <c r="BB28" s="229">
        <f t="shared" si="7"/>
        <v>15</v>
      </c>
      <c r="BC28" s="229">
        <f t="shared" si="7"/>
        <v>300</v>
      </c>
      <c r="BD28" s="229">
        <f t="shared" si="7"/>
        <v>23</v>
      </c>
      <c r="BE28" s="230">
        <f t="shared" si="7"/>
        <v>300</v>
      </c>
    </row>
    <row r="29" spans="1:57" ht="20.100000000000001" customHeight="1" thickBot="1">
      <c r="C29" s="139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226"/>
      <c r="O29" s="226"/>
      <c r="P29" s="141"/>
      <c r="Q29" s="141"/>
      <c r="R29" s="141"/>
      <c r="S29" s="141"/>
      <c r="T29" s="141"/>
      <c r="U29" s="141"/>
      <c r="V29" s="203"/>
      <c r="W29" s="204"/>
      <c r="X29" s="204"/>
      <c r="Y29" s="204"/>
      <c r="Z29" s="204"/>
      <c r="AA29" s="142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</row>
    <row r="30" spans="1:57" ht="20.100000000000001" customHeight="1">
      <c r="A30" s="197" t="s">
        <v>50</v>
      </c>
      <c r="B30" s="198"/>
      <c r="C30" s="198"/>
      <c r="D30" s="205" t="s">
        <v>121</v>
      </c>
      <c r="E30" s="206"/>
      <c r="F30" s="206"/>
      <c r="G30" s="207"/>
      <c r="H30" s="219" t="s">
        <v>122</v>
      </c>
      <c r="I30" s="221"/>
      <c r="J30" s="219" t="s">
        <v>123</v>
      </c>
      <c r="K30" s="220"/>
      <c r="L30" s="220"/>
      <c r="M30" s="221"/>
      <c r="N30" s="31" t="s">
        <v>129</v>
      </c>
      <c r="O30" s="219" t="s">
        <v>18</v>
      </c>
      <c r="P30" s="220"/>
      <c r="Q30" s="220"/>
      <c r="R30" s="220"/>
      <c r="S30" s="220"/>
      <c r="T30" s="220"/>
      <c r="U30" s="221"/>
      <c r="V30" s="163" t="s">
        <v>114</v>
      </c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5"/>
      <c r="AK30" s="163" t="s">
        <v>103</v>
      </c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5"/>
      <c r="AY30" s="156" t="s">
        <v>118</v>
      </c>
      <c r="AZ30" s="157"/>
      <c r="BA30" s="157"/>
      <c r="BB30" s="157"/>
      <c r="BC30" s="157"/>
      <c r="BD30" s="157"/>
      <c r="BE30" s="158"/>
    </row>
    <row r="31" spans="1:57" s="37" customFormat="1" ht="30" customHeight="1">
      <c r="A31" s="199"/>
      <c r="B31" s="200"/>
      <c r="C31" s="200"/>
      <c r="D31" s="188" t="s">
        <v>61</v>
      </c>
      <c r="E31" s="147" t="s">
        <v>44</v>
      </c>
      <c r="F31" s="147" t="s">
        <v>34</v>
      </c>
      <c r="G31" s="189" t="s">
        <v>62</v>
      </c>
      <c r="H31" s="32" t="s">
        <v>43</v>
      </c>
      <c r="I31" s="193" t="s">
        <v>8</v>
      </c>
      <c r="J31" s="212" t="s">
        <v>37</v>
      </c>
      <c r="K31" s="222" t="s">
        <v>36</v>
      </c>
      <c r="L31" s="222" t="s">
        <v>68</v>
      </c>
      <c r="M31" s="223" t="s">
        <v>35</v>
      </c>
      <c r="N31" s="191" t="s">
        <v>40</v>
      </c>
      <c r="O31" s="224" t="s">
        <v>69</v>
      </c>
      <c r="P31" s="143" t="s">
        <v>131</v>
      </c>
      <c r="Q31" s="145" t="s">
        <v>49</v>
      </c>
      <c r="R31" s="147" t="s">
        <v>77</v>
      </c>
      <c r="S31" s="143" t="s">
        <v>128</v>
      </c>
      <c r="T31" s="143" t="s">
        <v>130</v>
      </c>
      <c r="U31" s="33" t="s">
        <v>38</v>
      </c>
      <c r="V31" s="32" t="s">
        <v>12</v>
      </c>
      <c r="W31" s="34" t="s">
        <v>63</v>
      </c>
      <c r="X31" s="34" t="s">
        <v>10</v>
      </c>
      <c r="Y31" s="147" t="s">
        <v>70</v>
      </c>
      <c r="Z31" s="147" t="s">
        <v>98</v>
      </c>
      <c r="AA31" s="147" t="s">
        <v>102</v>
      </c>
      <c r="AB31" s="147" t="s">
        <v>6</v>
      </c>
      <c r="AC31" s="143" t="s">
        <v>111</v>
      </c>
      <c r="AD31" s="143" t="s">
        <v>112</v>
      </c>
      <c r="AE31" s="143" t="s">
        <v>113</v>
      </c>
      <c r="AF31" s="143" t="s">
        <v>115</v>
      </c>
      <c r="AG31" s="194" t="s">
        <v>120</v>
      </c>
      <c r="AH31" s="210" t="s">
        <v>132</v>
      </c>
      <c r="AI31" s="211" t="s">
        <v>133</v>
      </c>
      <c r="AJ31" s="186" t="s">
        <v>134</v>
      </c>
      <c r="AK31" s="183" t="s">
        <v>79</v>
      </c>
      <c r="AL31" s="184"/>
      <c r="AM31" s="185" t="s">
        <v>80</v>
      </c>
      <c r="AN31" s="184"/>
      <c r="AO31" s="185" t="s">
        <v>52</v>
      </c>
      <c r="AP31" s="184"/>
      <c r="AQ31" s="185" t="s">
        <v>83</v>
      </c>
      <c r="AR31" s="184"/>
      <c r="AS31" s="159" t="s">
        <v>104</v>
      </c>
      <c r="AT31" s="160"/>
      <c r="AU31" s="159" t="s">
        <v>105</v>
      </c>
      <c r="AV31" s="160"/>
      <c r="AW31" s="152" t="s">
        <v>110</v>
      </c>
      <c r="AX31" s="166" t="s">
        <v>124</v>
      </c>
      <c r="AY31" s="150" t="s">
        <v>116</v>
      </c>
      <c r="AZ31" s="152" t="s">
        <v>117</v>
      </c>
      <c r="BA31" s="143" t="s">
        <v>125</v>
      </c>
      <c r="BB31" s="143" t="s">
        <v>126</v>
      </c>
      <c r="BC31" s="143" t="s">
        <v>127</v>
      </c>
      <c r="BD31" s="36" t="s">
        <v>41</v>
      </c>
      <c r="BE31" s="154" t="s">
        <v>119</v>
      </c>
    </row>
    <row r="32" spans="1:57" s="37" customFormat="1" ht="30" customHeight="1" thickBot="1">
      <c r="A32" s="201"/>
      <c r="B32" s="202"/>
      <c r="C32" s="202"/>
      <c r="D32" s="151"/>
      <c r="E32" s="144"/>
      <c r="F32" s="144"/>
      <c r="G32" s="190"/>
      <c r="H32" s="38" t="s">
        <v>78</v>
      </c>
      <c r="I32" s="190"/>
      <c r="J32" s="213"/>
      <c r="K32" s="146"/>
      <c r="L32" s="146"/>
      <c r="M32" s="215"/>
      <c r="N32" s="192"/>
      <c r="O32" s="225"/>
      <c r="P32" s="144"/>
      <c r="Q32" s="146"/>
      <c r="R32" s="144"/>
      <c r="S32" s="144"/>
      <c r="T32" s="144"/>
      <c r="U32" s="39" t="s">
        <v>33</v>
      </c>
      <c r="V32" s="38" t="s">
        <v>64</v>
      </c>
      <c r="W32" s="40" t="s">
        <v>65</v>
      </c>
      <c r="X32" s="40" t="s">
        <v>11</v>
      </c>
      <c r="Y32" s="144"/>
      <c r="Z32" s="144"/>
      <c r="AA32" s="187"/>
      <c r="AB32" s="144"/>
      <c r="AC32" s="144"/>
      <c r="AD32" s="144"/>
      <c r="AE32" s="144"/>
      <c r="AF32" s="144"/>
      <c r="AG32" s="162"/>
      <c r="AH32" s="169"/>
      <c r="AI32" s="162"/>
      <c r="AJ32" s="171"/>
      <c r="AK32" s="38" t="s">
        <v>74</v>
      </c>
      <c r="AL32" s="40" t="s">
        <v>3</v>
      </c>
      <c r="AM32" s="40" t="s">
        <v>81</v>
      </c>
      <c r="AN32" s="40" t="s">
        <v>3</v>
      </c>
      <c r="AO32" s="40" t="s">
        <v>99</v>
      </c>
      <c r="AP32" s="40" t="s">
        <v>3</v>
      </c>
      <c r="AQ32" s="40" t="s">
        <v>82</v>
      </c>
      <c r="AR32" s="40" t="s">
        <v>5</v>
      </c>
      <c r="AS32" s="41" t="s">
        <v>108</v>
      </c>
      <c r="AT32" s="42" t="s">
        <v>107</v>
      </c>
      <c r="AU32" s="41" t="s">
        <v>109</v>
      </c>
      <c r="AV32" s="42" t="s">
        <v>106</v>
      </c>
      <c r="AW32" s="153"/>
      <c r="AX32" s="167"/>
      <c r="AY32" s="151"/>
      <c r="AZ32" s="153"/>
      <c r="BA32" s="144"/>
      <c r="BB32" s="144"/>
      <c r="BC32" s="144"/>
      <c r="BD32" s="44" t="s">
        <v>75</v>
      </c>
      <c r="BE32" s="155"/>
    </row>
    <row r="33" spans="1:57" ht="20.100000000000001" customHeight="1" thickTop="1">
      <c r="A33" s="208" t="s">
        <v>4</v>
      </c>
      <c r="B33" s="209"/>
      <c r="C33" s="209"/>
      <c r="D33" s="68">
        <f t="shared" ref="D33:AS36" si="8">SUMIF($B$6:$B$27,$A33,D$6:D$27)</f>
        <v>15</v>
      </c>
      <c r="E33" s="69">
        <f t="shared" si="8"/>
        <v>10</v>
      </c>
      <c r="F33" s="69">
        <f t="shared" si="8"/>
        <v>13</v>
      </c>
      <c r="G33" s="67">
        <f t="shared" si="8"/>
        <v>24</v>
      </c>
      <c r="H33" s="68">
        <f t="shared" si="8"/>
        <v>10</v>
      </c>
      <c r="I33" s="67">
        <f t="shared" si="8"/>
        <v>730</v>
      </c>
      <c r="J33" s="68">
        <f t="shared" si="8"/>
        <v>3</v>
      </c>
      <c r="K33" s="69">
        <f t="shared" si="8"/>
        <v>2</v>
      </c>
      <c r="L33" s="69">
        <f t="shared" si="8"/>
        <v>1</v>
      </c>
      <c r="M33" s="67">
        <f t="shared" si="8"/>
        <v>3</v>
      </c>
      <c r="N33" s="123">
        <f t="shared" si="8"/>
        <v>46</v>
      </c>
      <c r="O33" s="68">
        <f t="shared" si="8"/>
        <v>20</v>
      </c>
      <c r="P33" s="69">
        <f t="shared" si="8"/>
        <v>109</v>
      </c>
      <c r="Q33" s="69">
        <f t="shared" si="8"/>
        <v>129</v>
      </c>
      <c r="R33" s="69">
        <f t="shared" si="8"/>
        <v>22</v>
      </c>
      <c r="S33" s="69">
        <f t="shared" si="8"/>
        <v>129</v>
      </c>
      <c r="T33" s="69">
        <f t="shared" si="8"/>
        <v>65</v>
      </c>
      <c r="U33" s="67">
        <f t="shared" si="8"/>
        <v>44</v>
      </c>
      <c r="V33" s="68">
        <f t="shared" si="8"/>
        <v>38</v>
      </c>
      <c r="W33" s="69">
        <f t="shared" si="8"/>
        <v>77</v>
      </c>
      <c r="X33" s="69">
        <f t="shared" si="8"/>
        <v>54</v>
      </c>
      <c r="Y33" s="69">
        <f t="shared" si="8"/>
        <v>5</v>
      </c>
      <c r="Z33" s="69">
        <f t="shared" si="8"/>
        <v>20</v>
      </c>
      <c r="AA33" s="69">
        <f t="shared" si="8"/>
        <v>4</v>
      </c>
      <c r="AB33" s="69">
        <f t="shared" si="8"/>
        <v>120</v>
      </c>
      <c r="AC33" s="69">
        <f t="shared" si="8"/>
        <v>396</v>
      </c>
      <c r="AD33" s="69">
        <f t="shared" si="8"/>
        <v>404</v>
      </c>
      <c r="AE33" s="69">
        <f t="shared" si="8"/>
        <v>416</v>
      </c>
      <c r="AF33" s="69">
        <f t="shared" si="8"/>
        <v>693</v>
      </c>
      <c r="AG33" s="73">
        <f t="shared" si="8"/>
        <v>5400</v>
      </c>
      <c r="AH33" s="73">
        <f t="shared" si="8"/>
        <v>52000</v>
      </c>
      <c r="AI33" s="73">
        <f t="shared" si="8"/>
        <v>596</v>
      </c>
      <c r="AJ33" s="67">
        <f t="shared" si="8"/>
        <v>25</v>
      </c>
      <c r="AK33" s="68">
        <f t="shared" si="8"/>
        <v>88</v>
      </c>
      <c r="AL33" s="69">
        <f t="shared" si="8"/>
        <v>2794</v>
      </c>
      <c r="AM33" s="69">
        <f t="shared" si="8"/>
        <v>14</v>
      </c>
      <c r="AN33" s="69">
        <f t="shared" si="8"/>
        <v>700</v>
      </c>
      <c r="AO33" s="69">
        <f t="shared" si="8"/>
        <v>15</v>
      </c>
      <c r="AP33" s="69">
        <f t="shared" si="8"/>
        <v>900</v>
      </c>
      <c r="AQ33" s="69">
        <f t="shared" si="8"/>
        <v>309</v>
      </c>
      <c r="AR33" s="69">
        <f t="shared" si="8"/>
        <v>3708</v>
      </c>
      <c r="AS33" s="69">
        <f t="shared" si="8"/>
        <v>7</v>
      </c>
      <c r="AT33" s="69">
        <f t="shared" ref="AT33:BE36" si="9">SUMIF($B$6:$B$27,$A33,AT$6:AT$27)</f>
        <v>3780</v>
      </c>
      <c r="AU33" s="69">
        <f t="shared" si="9"/>
        <v>2</v>
      </c>
      <c r="AV33" s="69">
        <f t="shared" si="9"/>
        <v>5760</v>
      </c>
      <c r="AW33" s="69">
        <f t="shared" si="9"/>
        <v>6</v>
      </c>
      <c r="AX33" s="67">
        <f t="shared" si="9"/>
        <v>96</v>
      </c>
      <c r="AY33" s="68">
        <f t="shared" si="9"/>
        <v>1700</v>
      </c>
      <c r="AZ33" s="69">
        <f t="shared" si="9"/>
        <v>1000</v>
      </c>
      <c r="BA33" s="69">
        <f t="shared" si="9"/>
        <v>10</v>
      </c>
      <c r="BB33" s="69">
        <f t="shared" si="9"/>
        <v>15</v>
      </c>
      <c r="BC33" s="69">
        <f t="shared" si="9"/>
        <v>300</v>
      </c>
      <c r="BD33" s="69">
        <f t="shared" si="9"/>
        <v>11</v>
      </c>
      <c r="BE33" s="67">
        <f t="shared" si="9"/>
        <v>300</v>
      </c>
    </row>
    <row r="34" spans="1:57" ht="20.100000000000001" customHeight="1">
      <c r="A34" s="172" t="s">
        <v>20</v>
      </c>
      <c r="B34" s="173"/>
      <c r="C34" s="173"/>
      <c r="D34" s="65">
        <f t="shared" si="8"/>
        <v>6</v>
      </c>
      <c r="E34" s="66">
        <f t="shared" si="8"/>
        <v>3</v>
      </c>
      <c r="F34" s="66">
        <f t="shared" si="8"/>
        <v>3</v>
      </c>
      <c r="G34" s="26">
        <f t="shared" si="8"/>
        <v>6</v>
      </c>
      <c r="H34" s="65">
        <f t="shared" si="8"/>
        <v>3</v>
      </c>
      <c r="I34" s="26">
        <f t="shared" si="8"/>
        <v>570</v>
      </c>
      <c r="J34" s="65">
        <f t="shared" si="8"/>
        <v>3</v>
      </c>
      <c r="K34" s="66">
        <f t="shared" si="8"/>
        <v>2</v>
      </c>
      <c r="L34" s="66">
        <f t="shared" si="8"/>
        <v>1</v>
      </c>
      <c r="M34" s="26">
        <f t="shared" si="8"/>
        <v>3</v>
      </c>
      <c r="N34" s="71">
        <f t="shared" si="8"/>
        <v>4</v>
      </c>
      <c r="O34" s="65"/>
      <c r="P34" s="66"/>
      <c r="Q34" s="66">
        <f t="shared" si="8"/>
        <v>100</v>
      </c>
      <c r="R34" s="66">
        <f t="shared" si="8"/>
        <v>8</v>
      </c>
      <c r="S34" s="66">
        <f t="shared" si="8"/>
        <v>100</v>
      </c>
      <c r="T34" s="66"/>
      <c r="U34" s="26"/>
      <c r="V34" s="65">
        <f t="shared" si="8"/>
        <v>4</v>
      </c>
      <c r="W34" s="66">
        <f t="shared" si="8"/>
        <v>4</v>
      </c>
      <c r="X34" s="66">
        <f t="shared" si="8"/>
        <v>6</v>
      </c>
      <c r="Y34" s="66"/>
      <c r="Z34" s="66">
        <f t="shared" si="8"/>
        <v>10</v>
      </c>
      <c r="AA34" s="66">
        <f t="shared" si="8"/>
        <v>1</v>
      </c>
      <c r="AB34" s="66">
        <f t="shared" si="8"/>
        <v>10</v>
      </c>
      <c r="AC34" s="66"/>
      <c r="AD34" s="66"/>
      <c r="AE34" s="66"/>
      <c r="AF34" s="66"/>
      <c r="AG34" s="25"/>
      <c r="AH34" s="25"/>
      <c r="AI34" s="25"/>
      <c r="AJ34" s="26"/>
      <c r="AK34" s="65">
        <f t="shared" si="8"/>
        <v>26</v>
      </c>
      <c r="AL34" s="66">
        <f t="shared" si="8"/>
        <v>1330</v>
      </c>
      <c r="AM34" s="66">
        <f t="shared" si="8"/>
        <v>8</v>
      </c>
      <c r="AN34" s="66">
        <f t="shared" si="8"/>
        <v>400</v>
      </c>
      <c r="AO34" s="66">
        <f t="shared" si="8"/>
        <v>8</v>
      </c>
      <c r="AP34" s="66">
        <f t="shared" si="8"/>
        <v>480</v>
      </c>
      <c r="AQ34" s="66">
        <f t="shared" si="8"/>
        <v>92</v>
      </c>
      <c r="AR34" s="66">
        <f t="shared" si="8"/>
        <v>1104</v>
      </c>
      <c r="AS34" s="66"/>
      <c r="AT34" s="66"/>
      <c r="AU34" s="66"/>
      <c r="AV34" s="66"/>
      <c r="AW34" s="66"/>
      <c r="AX34" s="26"/>
      <c r="AY34" s="65"/>
      <c r="AZ34" s="66"/>
      <c r="BA34" s="66">
        <f t="shared" si="9"/>
        <v>2</v>
      </c>
      <c r="BB34" s="66"/>
      <c r="BC34" s="66"/>
      <c r="BD34" s="66">
        <f t="shared" si="9"/>
        <v>3</v>
      </c>
      <c r="BE34" s="26"/>
    </row>
    <row r="35" spans="1:57" ht="20.100000000000001" customHeight="1">
      <c r="A35" s="172" t="s">
        <v>21</v>
      </c>
      <c r="B35" s="173"/>
      <c r="C35" s="173"/>
      <c r="D35" s="65">
        <f t="shared" si="8"/>
        <v>5</v>
      </c>
      <c r="E35" s="66">
        <f t="shared" si="8"/>
        <v>5</v>
      </c>
      <c r="F35" s="66">
        <f t="shared" si="8"/>
        <v>5</v>
      </c>
      <c r="G35" s="26">
        <f t="shared" si="8"/>
        <v>9</v>
      </c>
      <c r="H35" s="65">
        <f t="shared" si="8"/>
        <v>4</v>
      </c>
      <c r="I35" s="26">
        <f t="shared" si="8"/>
        <v>480</v>
      </c>
      <c r="J35" s="65">
        <f t="shared" si="8"/>
        <v>2</v>
      </c>
      <c r="K35" s="66">
        <f t="shared" si="8"/>
        <v>2</v>
      </c>
      <c r="L35" s="66"/>
      <c r="M35" s="26">
        <f t="shared" si="8"/>
        <v>2</v>
      </c>
      <c r="N35" s="71">
        <f t="shared" si="8"/>
        <v>8</v>
      </c>
      <c r="O35" s="65"/>
      <c r="P35" s="66"/>
      <c r="Q35" s="66">
        <f t="shared" si="8"/>
        <v>54</v>
      </c>
      <c r="R35" s="66">
        <f t="shared" si="8"/>
        <v>6</v>
      </c>
      <c r="S35" s="66">
        <f t="shared" si="8"/>
        <v>54</v>
      </c>
      <c r="T35" s="66"/>
      <c r="U35" s="26">
        <f t="shared" si="8"/>
        <v>30</v>
      </c>
      <c r="V35" s="65">
        <f t="shared" si="8"/>
        <v>8</v>
      </c>
      <c r="W35" s="66">
        <f t="shared" si="8"/>
        <v>8</v>
      </c>
      <c r="X35" s="66">
        <f t="shared" si="8"/>
        <v>12</v>
      </c>
      <c r="Y35" s="66"/>
      <c r="Z35" s="66">
        <f t="shared" si="8"/>
        <v>10</v>
      </c>
      <c r="AA35" s="66">
        <f t="shared" si="8"/>
        <v>1</v>
      </c>
      <c r="AB35" s="66">
        <f t="shared" si="8"/>
        <v>10</v>
      </c>
      <c r="AC35" s="66"/>
      <c r="AD35" s="66"/>
      <c r="AE35" s="66"/>
      <c r="AF35" s="66"/>
      <c r="AG35" s="25"/>
      <c r="AH35" s="25"/>
      <c r="AI35" s="25"/>
      <c r="AJ35" s="26"/>
      <c r="AK35" s="65">
        <f t="shared" si="8"/>
        <v>51</v>
      </c>
      <c r="AL35" s="66">
        <f t="shared" si="8"/>
        <v>1916</v>
      </c>
      <c r="AM35" s="66">
        <f t="shared" si="8"/>
        <v>14</v>
      </c>
      <c r="AN35" s="66">
        <f t="shared" si="8"/>
        <v>700</v>
      </c>
      <c r="AO35" s="66">
        <f t="shared" si="8"/>
        <v>12</v>
      </c>
      <c r="AP35" s="66">
        <f t="shared" si="8"/>
        <v>720</v>
      </c>
      <c r="AQ35" s="66">
        <f t="shared" si="8"/>
        <v>121</v>
      </c>
      <c r="AR35" s="66">
        <f t="shared" si="8"/>
        <v>1452</v>
      </c>
      <c r="AS35" s="66"/>
      <c r="AT35" s="66"/>
      <c r="AU35" s="66"/>
      <c r="AV35" s="66"/>
      <c r="AW35" s="66"/>
      <c r="AX35" s="26"/>
      <c r="AY35" s="65"/>
      <c r="AZ35" s="66"/>
      <c r="BA35" s="66">
        <f t="shared" si="9"/>
        <v>4</v>
      </c>
      <c r="BB35" s="66"/>
      <c r="BC35" s="66"/>
      <c r="BD35" s="66">
        <f t="shared" si="9"/>
        <v>5</v>
      </c>
      <c r="BE35" s="26"/>
    </row>
    <row r="36" spans="1:57" ht="20.100000000000001" customHeight="1" thickBot="1">
      <c r="A36" s="174" t="s">
        <v>13</v>
      </c>
      <c r="B36" s="175"/>
      <c r="C36" s="235"/>
      <c r="D36" s="82">
        <f t="shared" si="8"/>
        <v>6</v>
      </c>
      <c r="E36" s="83">
        <f t="shared" si="8"/>
        <v>4</v>
      </c>
      <c r="F36" s="83">
        <f t="shared" si="8"/>
        <v>5</v>
      </c>
      <c r="G36" s="84">
        <f t="shared" si="8"/>
        <v>8</v>
      </c>
      <c r="H36" s="82">
        <f t="shared" si="8"/>
        <v>3</v>
      </c>
      <c r="I36" s="84">
        <f t="shared" si="8"/>
        <v>420</v>
      </c>
      <c r="J36" s="82">
        <f t="shared" si="8"/>
        <v>2</v>
      </c>
      <c r="K36" s="83">
        <f t="shared" si="8"/>
        <v>1</v>
      </c>
      <c r="L36" s="83"/>
      <c r="M36" s="84">
        <f t="shared" si="8"/>
        <v>2</v>
      </c>
      <c r="N36" s="88">
        <f t="shared" si="8"/>
        <v>9</v>
      </c>
      <c r="O36" s="82"/>
      <c r="P36" s="83"/>
      <c r="Q36" s="83">
        <f t="shared" si="8"/>
        <v>47</v>
      </c>
      <c r="R36" s="83">
        <f t="shared" si="8"/>
        <v>4</v>
      </c>
      <c r="S36" s="83">
        <f t="shared" si="8"/>
        <v>54</v>
      </c>
      <c r="T36" s="83"/>
      <c r="U36" s="84"/>
      <c r="V36" s="82">
        <f t="shared" si="8"/>
        <v>8</v>
      </c>
      <c r="W36" s="83">
        <f t="shared" si="8"/>
        <v>7</v>
      </c>
      <c r="X36" s="83">
        <f t="shared" si="8"/>
        <v>12</v>
      </c>
      <c r="Y36" s="83"/>
      <c r="Z36" s="83">
        <f t="shared" si="8"/>
        <v>10</v>
      </c>
      <c r="AA36" s="83">
        <f t="shared" si="8"/>
        <v>1</v>
      </c>
      <c r="AB36" s="83">
        <f t="shared" si="8"/>
        <v>10</v>
      </c>
      <c r="AC36" s="83"/>
      <c r="AD36" s="83"/>
      <c r="AE36" s="83"/>
      <c r="AF36" s="83"/>
      <c r="AG36" s="90"/>
      <c r="AH36" s="90"/>
      <c r="AI36" s="90"/>
      <c r="AJ36" s="84"/>
      <c r="AK36" s="82">
        <f t="shared" si="8"/>
        <v>66</v>
      </c>
      <c r="AL36" s="83">
        <f t="shared" si="8"/>
        <v>1748</v>
      </c>
      <c r="AM36" s="83">
        <f t="shared" si="8"/>
        <v>9</v>
      </c>
      <c r="AN36" s="83">
        <f t="shared" si="8"/>
        <v>450</v>
      </c>
      <c r="AO36" s="83">
        <f t="shared" si="8"/>
        <v>9</v>
      </c>
      <c r="AP36" s="83">
        <f t="shared" si="8"/>
        <v>540</v>
      </c>
      <c r="AQ36" s="83">
        <f t="shared" si="8"/>
        <v>105</v>
      </c>
      <c r="AR36" s="83">
        <f t="shared" si="8"/>
        <v>1260</v>
      </c>
      <c r="AS36" s="83"/>
      <c r="AT36" s="83"/>
      <c r="AU36" s="83"/>
      <c r="AV36" s="83"/>
      <c r="AW36" s="83"/>
      <c r="AX36" s="84"/>
      <c r="AY36" s="82"/>
      <c r="AZ36" s="83"/>
      <c r="BA36" s="83">
        <f t="shared" si="9"/>
        <v>3</v>
      </c>
      <c r="BB36" s="83"/>
      <c r="BC36" s="83"/>
      <c r="BD36" s="83">
        <f t="shared" si="9"/>
        <v>4</v>
      </c>
      <c r="BE36" s="84"/>
    </row>
    <row r="37" spans="1:57" ht="20.100000000000001" customHeight="1" thickBot="1">
      <c r="A37" s="30"/>
      <c r="B37" s="30"/>
      <c r="C37" s="237" t="s">
        <v>138</v>
      </c>
      <c r="D37" s="233">
        <f t="shared" ref="D37:AW37" si="10">SUM(D33:D36)</f>
        <v>32</v>
      </c>
      <c r="E37" s="229">
        <f t="shared" si="10"/>
        <v>22</v>
      </c>
      <c r="F37" s="229">
        <f t="shared" si="10"/>
        <v>26</v>
      </c>
      <c r="G37" s="230">
        <f t="shared" si="10"/>
        <v>47</v>
      </c>
      <c r="H37" s="232">
        <f t="shared" si="10"/>
        <v>20</v>
      </c>
      <c r="I37" s="231">
        <f t="shared" ref="I37:M37" si="11">SUM(I33:I36)</f>
        <v>2200</v>
      </c>
      <c r="J37" s="233">
        <f t="shared" si="11"/>
        <v>10</v>
      </c>
      <c r="K37" s="229">
        <f t="shared" si="11"/>
        <v>7</v>
      </c>
      <c r="L37" s="229">
        <f t="shared" si="11"/>
        <v>2</v>
      </c>
      <c r="M37" s="230">
        <f t="shared" si="11"/>
        <v>10</v>
      </c>
      <c r="N37" s="236">
        <f t="shared" si="10"/>
        <v>67</v>
      </c>
      <c r="O37" s="233">
        <f t="shared" ref="O37:U37" si="12">SUM(O33:O36)</f>
        <v>20</v>
      </c>
      <c r="P37" s="229">
        <f t="shared" si="12"/>
        <v>109</v>
      </c>
      <c r="Q37" s="229">
        <f t="shared" si="12"/>
        <v>330</v>
      </c>
      <c r="R37" s="229">
        <f t="shared" si="12"/>
        <v>40</v>
      </c>
      <c r="S37" s="229">
        <f t="shared" si="12"/>
        <v>337</v>
      </c>
      <c r="T37" s="229">
        <f t="shared" si="12"/>
        <v>65</v>
      </c>
      <c r="U37" s="230">
        <f t="shared" si="12"/>
        <v>74</v>
      </c>
      <c r="V37" s="233">
        <f t="shared" si="10"/>
        <v>58</v>
      </c>
      <c r="W37" s="229">
        <f t="shared" si="10"/>
        <v>96</v>
      </c>
      <c r="X37" s="229">
        <f t="shared" si="10"/>
        <v>84</v>
      </c>
      <c r="Y37" s="229">
        <f t="shared" si="10"/>
        <v>5</v>
      </c>
      <c r="Z37" s="229">
        <f t="shared" si="10"/>
        <v>50</v>
      </c>
      <c r="AA37" s="229">
        <f t="shared" ref="AA37" si="13">SUM(AA33:AA36)</f>
        <v>7</v>
      </c>
      <c r="AB37" s="229">
        <f t="shared" si="10"/>
        <v>150</v>
      </c>
      <c r="AC37" s="229">
        <f t="shared" si="10"/>
        <v>396</v>
      </c>
      <c r="AD37" s="229">
        <f t="shared" si="10"/>
        <v>404</v>
      </c>
      <c r="AE37" s="229">
        <f t="shared" si="10"/>
        <v>416</v>
      </c>
      <c r="AF37" s="229">
        <f t="shared" si="10"/>
        <v>693</v>
      </c>
      <c r="AG37" s="229">
        <f t="shared" si="10"/>
        <v>5400</v>
      </c>
      <c r="AH37" s="229">
        <f t="shared" ref="AH37:AJ37" si="14">SUM(AH33:AH36)</f>
        <v>52000</v>
      </c>
      <c r="AI37" s="229">
        <f t="shared" si="14"/>
        <v>596</v>
      </c>
      <c r="AJ37" s="230">
        <f t="shared" si="14"/>
        <v>25</v>
      </c>
      <c r="AK37" s="233">
        <f t="shared" si="10"/>
        <v>231</v>
      </c>
      <c r="AL37" s="229">
        <f t="shared" si="10"/>
        <v>7788</v>
      </c>
      <c r="AM37" s="229">
        <f t="shared" si="10"/>
        <v>45</v>
      </c>
      <c r="AN37" s="229">
        <f t="shared" si="10"/>
        <v>2250</v>
      </c>
      <c r="AO37" s="229">
        <f t="shared" si="10"/>
        <v>44</v>
      </c>
      <c r="AP37" s="229">
        <f t="shared" si="10"/>
        <v>2640</v>
      </c>
      <c r="AQ37" s="229">
        <f t="shared" si="10"/>
        <v>627</v>
      </c>
      <c r="AR37" s="229">
        <f t="shared" si="10"/>
        <v>7524</v>
      </c>
      <c r="AS37" s="229">
        <f t="shared" si="10"/>
        <v>7</v>
      </c>
      <c r="AT37" s="229">
        <f t="shared" si="10"/>
        <v>3780</v>
      </c>
      <c r="AU37" s="229">
        <f t="shared" si="10"/>
        <v>2</v>
      </c>
      <c r="AV37" s="229">
        <f t="shared" si="10"/>
        <v>5760</v>
      </c>
      <c r="AW37" s="229">
        <f t="shared" si="10"/>
        <v>6</v>
      </c>
      <c r="AX37" s="230">
        <f t="shared" ref="AX37:BE37" si="15">SUM(AX33:AX36)</f>
        <v>96</v>
      </c>
      <c r="AY37" s="233">
        <f t="shared" si="15"/>
        <v>1700</v>
      </c>
      <c r="AZ37" s="229">
        <f t="shared" si="15"/>
        <v>1000</v>
      </c>
      <c r="BA37" s="229">
        <f t="shared" ref="BA37:BC37" si="16">SUM(BA33:BA36)</f>
        <v>19</v>
      </c>
      <c r="BB37" s="229">
        <f t="shared" si="16"/>
        <v>15</v>
      </c>
      <c r="BC37" s="229">
        <f t="shared" si="16"/>
        <v>300</v>
      </c>
      <c r="BD37" s="229">
        <f t="shared" si="15"/>
        <v>23</v>
      </c>
      <c r="BE37" s="230">
        <f t="shared" si="15"/>
        <v>300</v>
      </c>
    </row>
    <row r="38" spans="1:57" ht="20.100000000000001" customHeight="1">
      <c r="A38" s="30"/>
      <c r="B38" s="30"/>
      <c r="D38" s="30"/>
      <c r="E38" s="30"/>
      <c r="F38" s="30"/>
      <c r="G38" s="30"/>
    </row>
    <row r="39" spans="1:57" ht="20.100000000000001" customHeight="1">
      <c r="A39" s="30"/>
      <c r="B39" s="30"/>
      <c r="D39" s="30"/>
      <c r="E39" s="30"/>
      <c r="F39" s="30"/>
      <c r="G39" s="30"/>
    </row>
    <row r="40" spans="1:57" ht="20.100000000000001" customHeight="1">
      <c r="A40" s="30"/>
      <c r="B40" s="30"/>
      <c r="D40" s="30"/>
      <c r="E40" s="30"/>
      <c r="F40" s="30"/>
      <c r="G40" s="30"/>
    </row>
    <row r="41" spans="1:57" ht="20.100000000000001" customHeight="1">
      <c r="A41" s="30"/>
      <c r="B41" s="30"/>
      <c r="D41" s="30"/>
      <c r="E41" s="30"/>
      <c r="F41" s="30"/>
      <c r="G41" s="30"/>
    </row>
    <row r="42" spans="1:57" ht="20.100000000000001" customHeight="1">
      <c r="A42" s="30"/>
      <c r="B42" s="30"/>
      <c r="D42" s="30"/>
      <c r="E42" s="30"/>
      <c r="F42" s="30"/>
      <c r="G42" s="30"/>
    </row>
    <row r="43" spans="1:57" ht="20.100000000000001" customHeight="1">
      <c r="A43" s="30"/>
      <c r="B43" s="30"/>
      <c r="D43" s="30"/>
      <c r="E43" s="30"/>
      <c r="F43" s="30"/>
      <c r="G43" s="30"/>
    </row>
    <row r="44" spans="1:57" ht="20.100000000000001" customHeight="1">
      <c r="A44" s="30"/>
      <c r="B44" s="30"/>
      <c r="D44" s="30"/>
      <c r="E44" s="30"/>
      <c r="F44" s="30"/>
      <c r="G44" s="30"/>
    </row>
    <row r="45" spans="1:57" ht="20.100000000000001" customHeight="1">
      <c r="A45" s="30"/>
      <c r="B45" s="30"/>
      <c r="D45" s="30"/>
      <c r="E45" s="30"/>
      <c r="F45" s="30"/>
      <c r="G45" s="30"/>
    </row>
    <row r="46" spans="1:57" ht="20.100000000000001" customHeight="1">
      <c r="A46" s="30"/>
      <c r="B46" s="30"/>
      <c r="D46" s="30"/>
      <c r="E46" s="30"/>
      <c r="F46" s="30"/>
      <c r="G46" s="30"/>
    </row>
    <row r="47" spans="1:57" ht="20.100000000000001" customHeight="1">
      <c r="A47" s="30"/>
      <c r="B47" s="30"/>
      <c r="D47" s="30"/>
      <c r="E47" s="30"/>
      <c r="F47" s="30"/>
      <c r="G47" s="30"/>
    </row>
    <row r="48" spans="1:57" ht="20.100000000000001" customHeight="1">
      <c r="A48" s="30"/>
      <c r="B48" s="30"/>
      <c r="D48" s="30"/>
      <c r="E48" s="30"/>
      <c r="F48" s="30"/>
      <c r="G48" s="30"/>
    </row>
    <row r="49" spans="1:7" ht="20.100000000000001" customHeight="1">
      <c r="A49" s="30"/>
      <c r="B49" s="30"/>
      <c r="D49" s="30"/>
      <c r="E49" s="30"/>
      <c r="F49" s="30"/>
      <c r="G49" s="30"/>
    </row>
    <row r="50" spans="1:7" ht="20.100000000000001" customHeight="1">
      <c r="A50" s="30"/>
      <c r="B50" s="30"/>
      <c r="D50" s="30"/>
      <c r="E50" s="30"/>
      <c r="F50" s="30"/>
      <c r="G50" s="30"/>
    </row>
    <row r="51" spans="1:7" ht="20.100000000000001" customHeight="1">
      <c r="A51" s="30"/>
      <c r="B51" s="30"/>
      <c r="D51" s="30"/>
      <c r="E51" s="30"/>
      <c r="F51" s="30"/>
      <c r="G51" s="30"/>
    </row>
    <row r="52" spans="1:7" ht="20.100000000000001" customHeight="1">
      <c r="A52" s="30"/>
      <c r="B52" s="30"/>
      <c r="D52" s="30"/>
      <c r="E52" s="30"/>
      <c r="F52" s="30"/>
      <c r="G52" s="30"/>
    </row>
    <row r="53" spans="1:7" ht="20.100000000000001" customHeight="1">
      <c r="A53" s="30"/>
      <c r="B53" s="30"/>
      <c r="D53" s="30"/>
      <c r="E53" s="30"/>
      <c r="F53" s="30"/>
      <c r="G53" s="30"/>
    </row>
    <row r="54" spans="1:7" ht="20.100000000000001" customHeight="1">
      <c r="A54" s="30"/>
      <c r="B54" s="30"/>
      <c r="D54" s="30"/>
      <c r="E54" s="30"/>
      <c r="F54" s="30"/>
      <c r="G54" s="30"/>
    </row>
    <row r="55" spans="1:7" ht="20.100000000000001" customHeight="1">
      <c r="A55" s="30"/>
      <c r="B55" s="30"/>
      <c r="D55" s="30"/>
      <c r="E55" s="30"/>
      <c r="F55" s="30"/>
      <c r="G55" s="30"/>
    </row>
    <row r="56" spans="1:7" ht="20.100000000000001" customHeight="1">
      <c r="A56" s="30"/>
      <c r="B56" s="30"/>
      <c r="D56" s="30"/>
      <c r="E56" s="30"/>
      <c r="F56" s="30"/>
      <c r="G56" s="30"/>
    </row>
  </sheetData>
  <mergeCells count="108">
    <mergeCell ref="A1:C2"/>
    <mergeCell ref="O3:U3"/>
    <mergeCell ref="D3:G3"/>
    <mergeCell ref="V3:AJ3"/>
    <mergeCell ref="AO31:AP31"/>
    <mergeCell ref="AQ31:AR31"/>
    <mergeCell ref="AS31:AT31"/>
    <mergeCell ref="AU31:AV31"/>
    <mergeCell ref="AW31:AW32"/>
    <mergeCell ref="H3:I3"/>
    <mergeCell ref="J3:M3"/>
    <mergeCell ref="J31:J32"/>
    <mergeCell ref="K31:K32"/>
    <mergeCell ref="L31:L32"/>
    <mergeCell ref="M31:M32"/>
    <mergeCell ref="H30:I30"/>
    <mergeCell ref="J30:M30"/>
    <mergeCell ref="AA31:AA32"/>
    <mergeCell ref="AC31:AC32"/>
    <mergeCell ref="AD31:AD32"/>
    <mergeCell ref="AE31:AE32"/>
    <mergeCell ref="T4:T5"/>
    <mergeCell ref="O30:U30"/>
    <mergeCell ref="O31:O32"/>
    <mergeCell ref="AX31:AX32"/>
    <mergeCell ref="V29:Z29"/>
    <mergeCell ref="D30:G30"/>
    <mergeCell ref="AK4:AL4"/>
    <mergeCell ref="AM4:AN4"/>
    <mergeCell ref="AO4:AP4"/>
    <mergeCell ref="AQ4:AR4"/>
    <mergeCell ref="A33:C33"/>
    <mergeCell ref="A34:C34"/>
    <mergeCell ref="F31:F32"/>
    <mergeCell ref="G31:G32"/>
    <mergeCell ref="N31:N32"/>
    <mergeCell ref="Y31:Y32"/>
    <mergeCell ref="Z31:Z32"/>
    <mergeCell ref="AB31:AB32"/>
    <mergeCell ref="AH31:AH32"/>
    <mergeCell ref="AI31:AI32"/>
    <mergeCell ref="V30:AJ30"/>
    <mergeCell ref="AK30:AX30"/>
    <mergeCell ref="I31:I32"/>
    <mergeCell ref="J4:J5"/>
    <mergeCell ref="K4:K5"/>
    <mergeCell ref="L4:L5"/>
    <mergeCell ref="M4:M5"/>
    <mergeCell ref="A35:C35"/>
    <mergeCell ref="A36:C36"/>
    <mergeCell ref="A3:A5"/>
    <mergeCell ref="B3:B5"/>
    <mergeCell ref="C3:C5"/>
    <mergeCell ref="AK31:AL31"/>
    <mergeCell ref="AM31:AN31"/>
    <mergeCell ref="AJ31:AJ32"/>
    <mergeCell ref="Y4:Y5"/>
    <mergeCell ref="Z4:Z5"/>
    <mergeCell ref="AB4:AB5"/>
    <mergeCell ref="AA4:AA5"/>
    <mergeCell ref="D4:D5"/>
    <mergeCell ref="E4:E5"/>
    <mergeCell ref="F4:F5"/>
    <mergeCell ref="G4:G5"/>
    <mergeCell ref="N4:N5"/>
    <mergeCell ref="I4:I5"/>
    <mergeCell ref="AF31:AF32"/>
    <mergeCell ref="AG31:AG32"/>
    <mergeCell ref="N15:N16"/>
    <mergeCell ref="A30:C32"/>
    <mergeCell ref="D31:D32"/>
    <mergeCell ref="E31:E32"/>
    <mergeCell ref="AY3:BE3"/>
    <mergeCell ref="BE4:BE5"/>
    <mergeCell ref="BB4:BB5"/>
    <mergeCell ref="BC4:BC5"/>
    <mergeCell ref="AS4:AT4"/>
    <mergeCell ref="AU4:AV4"/>
    <mergeCell ref="AW4:AW5"/>
    <mergeCell ref="AC4:AC5"/>
    <mergeCell ref="AD4:AD5"/>
    <mergeCell ref="AE4:AE5"/>
    <mergeCell ref="AF4:AF5"/>
    <mergeCell ref="AG4:AG5"/>
    <mergeCell ref="AK3:AX3"/>
    <mergeCell ref="AX4:AX5"/>
    <mergeCell ref="AH4:AH5"/>
    <mergeCell ref="AI4:AI5"/>
    <mergeCell ref="AJ4:AJ5"/>
    <mergeCell ref="AY31:AY32"/>
    <mergeCell ref="AZ31:AZ32"/>
    <mergeCell ref="BA31:BA32"/>
    <mergeCell ref="BE31:BE32"/>
    <mergeCell ref="AY30:BE30"/>
    <mergeCell ref="BB31:BB32"/>
    <mergeCell ref="BC31:BC32"/>
    <mergeCell ref="AY4:AY5"/>
    <mergeCell ref="AZ4:AZ5"/>
    <mergeCell ref="P31:P32"/>
    <mergeCell ref="Q31:Q32"/>
    <mergeCell ref="R31:R32"/>
    <mergeCell ref="S31:S32"/>
    <mergeCell ref="T31:T32"/>
    <mergeCell ref="O4:O5"/>
    <mergeCell ref="P4:P5"/>
    <mergeCell ref="Q4:Q5"/>
    <mergeCell ref="R4:R5"/>
    <mergeCell ref="S4:S5"/>
  </mergeCells>
  <phoneticPr fontId="2"/>
  <pageMargins left="0.78740157480314965" right="0.39370078740157483" top="0.78740157480314965" bottom="0.78740157480314965" header="0.31496062992125984" footer="0.31496062992125984"/>
  <pageSetup paperSize="8" scale="89" orientation="landscape" r:id="rId1"/>
  <colBreaks count="2" manualBreakCount="2">
    <brk id="21" max="36" man="1"/>
    <brk id="36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（R2）アルコール購入数</vt:lpstr>
      <vt:lpstr>（R2）マスク購入数</vt:lpstr>
      <vt:lpstr>避難所・庁舎等内訳 (種類別配置）</vt:lpstr>
      <vt:lpstr>'避難所・庁舎等内訳 (種類別配置）'!Print_Area</vt:lpstr>
      <vt:lpstr>'避難所・庁舎等内訳 (種類別配置）'!Print_Titles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kitaakita</dc:creator>
  <cp:lastModifiedBy>杉渕 絢也</cp:lastModifiedBy>
  <cp:lastPrinted>2026-04-15T07:58:46Z</cp:lastPrinted>
  <dcterms:created xsi:type="dcterms:W3CDTF">2017-04-26T00:46:25Z</dcterms:created>
  <dcterms:modified xsi:type="dcterms:W3CDTF">2026-04-15T07:59:41Z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2025-02-06T00:06:49Z</vt:filetime>
  </property>
</Properties>
</file>