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URawu+mXd+7+kmQ1bYsWJv00MtRJQiHlv02NpWHOd+TfZeTa50Pr2KtlEQp3+8u1WEsCr743eop09XoYpcFYFQ==" workbookSaltValue="PHWtyliPulGQWZwoNGWACg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<sst xmlns="http://schemas.openxmlformats.org/spreadsheetml/2006/main" xmlns:r="http://schemas.openxmlformats.org/officeDocument/2006/relationships" count="114" uniqueCount="114">
  <si>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</si>
  <si>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</si>
  <si>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</si>
  <si>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</si>
  <si>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</si>
  <si>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</si>
  <si>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</si>
  <si>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</si>
  <si>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</si>
  <si>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</si>
  <si>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</si>
  <si>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</si>
  <si>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</si>
  <si>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</si>
  <si>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</si>
  <si>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</si>
  <si>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</si>
  <si>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</si>
  <si>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</si>
  <si>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</si>
  <si>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</si>
  <si>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</si>
  <si>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</si>
  <si>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</si>
  <si>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</si>
  <si>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</si>
  <si>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</si>
  <si>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</si>
  <si>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</si>
  <si>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</si>
  <si>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</si>
  <si>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</si>
  <si>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</si>
  <si>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</si>
  <si>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</si>
  <si>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</si>
  <si>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</si>
  <si>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</si>
  <si>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</si>
  <si>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</si>
  <si>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</si>
  <si>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</si>
  <si>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</si>
  <si>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</si>
  <si>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</si>
  <si>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</si>
  <si>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</si>
  <si>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</si>
  <si>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</si>
  <si>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</si>
  <si>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</si>
  <si>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</si>
  <si>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</si>
  <si>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</si>
  <si>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</si>
  <si>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</si>
  <si>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</si>
  <si>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</si>
  <si>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</si>
  <si>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</si>
  <si>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</si>
  <si>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</si>
  <si>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</si>
  <si>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</si>
  <si>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</si>
  <si>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</si>
  <si>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</si>
  <si>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</si>
  <si>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</si>
  <si>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</si>
  <si>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</si>
  <si>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</si>
  <si>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</si>
  <si>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</si>
  <si>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</si>
  <si>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</si>
  <si>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</si>
  <si>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</si>
  <si>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</si>
  <si>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</si>
  <si>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</si>
  <si>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</si>
  <si>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</si>
  <si>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</si>
  <si>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</si>
  <si>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</si>
  <si>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</si>
  <si>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</si>
  <si>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</si>
  <si>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</si>
  <si>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</si>
  <si>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</si>
  <si>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</si>
  <si>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</si>
  <si>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</si>
  <si>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秋田県　北秋田市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</si>
  <si>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</si>
  <si>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</si>
  <si>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</si>
  <si>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</si>
  <si>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</si>
  <si>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</si>
  <si>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</si>
  <si>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</si>
  <si>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</si>
  <si>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</si>
  <si>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</si>
  <si>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</si>
  <si>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</si>
  <si>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</si>
  <si>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</si>
  <si>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定例の維持管理費以外の支出が発生したため、使用料改定による経営改善の数値は現れていない。削減する経費が現状無いため、維持管理費に見合う使用料改定が望ましい。</t>
    <rPh sb="0" eb="2">
      <t>テイレイ</t>
    </rPh>
    <rPh sb="3" eb="5">
      <t>イジ</t>
    </rPh>
    <rPh sb="5" eb="8">
      <t>カンリヒ</t>
    </rPh>
    <rPh sb="8" eb="10">
      <t>イガイ</t>
    </rPh>
    <rPh sb="11" eb="13">
      <t>シシュツ</t>
    </rPh>
    <rPh sb="14" eb="16">
      <t>ハッセイ</t>
    </rPh>
    <rPh sb="21" eb="24">
      <t>シヨウリョウ</t>
    </rPh>
    <rPh sb="24" eb="26">
      <t>カイテイ</t>
    </rPh>
    <rPh sb="29" eb="31">
      <t>ケイエイ</t>
    </rPh>
    <rPh sb="31" eb="33">
      <t>カイゼン</t>
    </rPh>
    <rPh sb="34" eb="36">
      <t>スウチ</t>
    </rPh>
    <rPh sb="37" eb="38">
      <t>アラワ</t>
    </rPh>
    <rPh sb="44" eb="46">
      <t>サクゲン</t>
    </rPh>
    <rPh sb="48" eb="50">
      <t>ケイヒ</t>
    </rPh>
    <rPh sb="51" eb="53">
      <t>ゲンジョウ</t>
    </rPh>
    <rPh sb="53" eb="54">
      <t>ナ</t>
    </rPh>
    <rPh sb="58" eb="60">
      <t>イジ</t>
    </rPh>
    <rPh sb="60" eb="63">
      <t>カンリヒ</t>
    </rPh>
    <rPh sb="64" eb="66">
      <t>ミア</t>
    </rPh>
    <rPh sb="67" eb="70">
      <t>シヨウリョウ</t>
    </rPh>
    <rPh sb="70" eb="72">
      <t>カイテイ</t>
    </rPh>
    <rPh sb="73" eb="74">
      <t>ノゾ</t>
    </rPh>
    <phoneticPr fontId="1"/>
  </si>
  <si>
    <t>①令和６年度10月請求分から使用料改定を行ったが、計画策定委託による維持管理費の増加に追いついておらず、経常収支比率は昨年度よりも悪化した。
②欠損金を処理していないため、純損失が累積していく。営業収益は使用料改定の影響で微増となった。
③R3年度末時点で当座預金がマイナスであったため、R4年で修正した。流動負債は翌年度償還元金が大部分を占め、年度末時点の流動資産では賄えていない。
⑤計画策定委託による維持管理費の増加が影響し、使用料改定による経費回収率の改善は見られなかった。
⑥有収水量の減及び維持管理費の増により、汚水処理原価は増加した。
⑦地域の高齢化、人口減少等により、世帯人数に対し設置浄化槽が大きいことが表れています。
⑧水洗化率は昨年と同数値となりました。</t>
    <rPh sb="1" eb="3">
      <t>レイワ</t>
    </rPh>
    <rPh sb="4" eb="6">
      <t>ネンド</t>
    </rPh>
    <rPh sb="8" eb="9">
      <t>ガツ</t>
    </rPh>
    <rPh sb="9" eb="12">
      <t>セイキュウブン</t>
    </rPh>
    <rPh sb="14" eb="16">
      <t>シヨウ</t>
    </rPh>
    <rPh sb="16" eb="17">
      <t>リョウ</t>
    </rPh>
    <rPh sb="17" eb="19">
      <t>カイテイ</t>
    </rPh>
    <rPh sb="20" eb="21">
      <t>オコナ</t>
    </rPh>
    <rPh sb="25" eb="27">
      <t>ケイカク</t>
    </rPh>
    <rPh sb="27" eb="29">
      <t>サクテイ</t>
    </rPh>
    <rPh sb="29" eb="31">
      <t>イタク</t>
    </rPh>
    <rPh sb="34" eb="36">
      <t>イジ</t>
    </rPh>
    <rPh sb="36" eb="39">
      <t>カンリヒ</t>
    </rPh>
    <rPh sb="40" eb="42">
      <t>ゾウカ</t>
    </rPh>
    <rPh sb="43" eb="44">
      <t>オ</t>
    </rPh>
    <rPh sb="52" eb="54">
      <t>ケイジョウ</t>
    </rPh>
    <rPh sb="54" eb="56">
      <t>シュウシ</t>
    </rPh>
    <rPh sb="56" eb="58">
      <t>ヒリツ</t>
    </rPh>
    <rPh sb="59" eb="62">
      <t>サクネンド</t>
    </rPh>
    <rPh sb="65" eb="67">
      <t>アッカ</t>
    </rPh>
    <rPh sb="98" eb="100">
      <t>エイギョウ</t>
    </rPh>
    <rPh sb="100" eb="102">
      <t>シュウエキ</t>
    </rPh>
    <rPh sb="103" eb="105">
      <t>シヨウ</t>
    </rPh>
    <rPh sb="105" eb="106">
      <t>リョウ</t>
    </rPh>
    <rPh sb="106" eb="108">
      <t>カイテイ</t>
    </rPh>
    <rPh sb="109" eb="111">
      <t>エイキョウ</t>
    </rPh>
    <rPh sb="112" eb="114">
      <t>ビゾウ</t>
    </rPh>
    <rPh sb="160" eb="163">
      <t>ヨクネンド</t>
    </rPh>
    <rPh sb="163" eb="165">
      <t>ショウカン</t>
    </rPh>
    <rPh sb="165" eb="167">
      <t>ガンキン</t>
    </rPh>
    <rPh sb="175" eb="178">
      <t>ネンドマツ</t>
    </rPh>
    <rPh sb="178" eb="180">
      <t>ジテン</t>
    </rPh>
    <rPh sb="181" eb="183">
      <t>リュウドウ</t>
    </rPh>
    <rPh sb="183" eb="185">
      <t>シサン</t>
    </rPh>
    <rPh sb="197" eb="199">
      <t>ケイカク</t>
    </rPh>
    <rPh sb="199" eb="201">
      <t>サクテイ</t>
    </rPh>
    <rPh sb="201" eb="203">
      <t>イタク</t>
    </rPh>
    <rPh sb="206" eb="208">
      <t>イジ</t>
    </rPh>
    <rPh sb="208" eb="211">
      <t>カンリヒ</t>
    </rPh>
    <rPh sb="212" eb="214">
      <t>ゾウカ</t>
    </rPh>
    <rPh sb="215" eb="217">
      <t>エイキョウ</t>
    </rPh>
    <rPh sb="219" eb="222">
      <t>シヨウリョウ</t>
    </rPh>
    <rPh sb="222" eb="224">
      <t>カイテイ</t>
    </rPh>
    <rPh sb="227" eb="229">
      <t>ケイヒ</t>
    </rPh>
    <rPh sb="229" eb="232">
      <t>カイシュウリツ</t>
    </rPh>
    <rPh sb="233" eb="235">
      <t>カイゼン</t>
    </rPh>
    <rPh sb="236" eb="237">
      <t>ミ</t>
    </rPh>
    <rPh sb="247" eb="251">
      <t>ユウシュウスイリョウ</t>
    </rPh>
    <rPh sb="252" eb="253">
      <t>ゲン</t>
    </rPh>
    <rPh sb="253" eb="254">
      <t>オヨ</t>
    </rPh>
    <rPh sb="255" eb="257">
      <t>イジ</t>
    </rPh>
    <rPh sb="257" eb="260">
      <t>カンリヒ</t>
    </rPh>
    <rPh sb="261" eb="262">
      <t>ゾウ</t>
    </rPh>
    <rPh sb="266" eb="268">
      <t>オスイ</t>
    </rPh>
    <rPh sb="268" eb="270">
      <t>ショリ</t>
    </rPh>
    <rPh sb="270" eb="272">
      <t>ゲンカ</t>
    </rPh>
    <rPh sb="273" eb="275">
      <t>ゾウカ</t>
    </rPh>
    <phoneticPr fontId="1"/>
  </si>
  <si>
    <t>①整備開始が平成14年度とまだ耐用年数を迎えていないため、更新事業を開始していない。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</si>
</sst>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53.67</c:v>
                </c:pt>
                <c:pt idx="1">
                  <c:v>60.78</c:v>
                </c:pt>
                <c:pt idx="2">
                  <c:v>61.5</c:v>
                </c:pt>
                <c:pt idx="3">
                  <c:v>61.28</c:v>
                </c:pt>
                <c:pt idx="4">
                  <c:v>56.14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100.41</c:v>
                </c:pt>
                <c:pt idx="2">
                  <c:v>100.17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6.74</c:v>
                </c:pt>
                <c:pt idx="1">
                  <c:v>13.47</c:v>
                </c:pt>
                <c:pt idx="2">
                  <c:v>20.21</c:v>
                </c:pt>
                <c:pt idx="3">
                  <c:v>26.94</c:v>
                </c:pt>
                <c:pt idx="4">
                  <c:v>33.67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15.74</c:v>
                </c:pt>
                <c:pt idx="1">
                  <c:v>21.02</c:v>
                </c:pt>
                <c:pt idx="2">
                  <c:v>24.31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182.05</c:v>
                </c:pt>
                <c:pt idx="1">
                  <c:v>270.89</c:v>
                </c:pt>
                <c:pt idx="2">
                  <c:v>406.48</c:v>
                </c:pt>
                <c:pt idx="3">
                  <c:v>546.80999999999995</c:v>
                </c:pt>
                <c:pt idx="4">
                  <c:v>666.54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74.239999999999995</c:v>
                </c:pt>
                <c:pt idx="1">
                  <c:v>83.92</c:v>
                </c:pt>
                <c:pt idx="2">
                  <c:v>89.31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5.1100000000000003</c:v>
                </c:pt>
                <c:pt idx="1">
                  <c:v>-57.69</c:v>
                </c:pt>
                <c:pt idx="2">
                  <c:v>75.33</c:v>
                </c:pt>
                <c:pt idx="3">
                  <c:v>76.349999999999994</c:v>
                </c:pt>
                <c:pt idx="4">
                  <c:v>81.47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122.71</c:v>
                </c:pt>
                <c:pt idx="2">
                  <c:v>138.19999999999999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35.44</c:v>
                </c:pt>
                <c:pt idx="1">
                  <c:v>42.4</c:v>
                </c:pt>
                <c:pt idx="2">
                  <c:v>43.07</c:v>
                </c:pt>
                <c:pt idx="3">
                  <c:v>42.71</c:v>
                </c:pt>
                <c:pt idx="4">
                  <c:v>38.6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587.91</c:v>
                </c:pt>
                <c:pt idx="1">
                  <c:v>516.24</c:v>
                </c:pt>
                <c:pt idx="2">
                  <c:v>525.51</c:v>
                </c:pt>
                <c:pt idx="3">
                  <c:v>533.45000000000005</c:v>
                </c:pt>
                <c:pt idx="4">
                  <c:v>676.69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958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40245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35533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30820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958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40245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35533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30820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9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7200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990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44360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739648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【84.61】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134935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【106.63】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530223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【386.06】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530223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【84.89】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134935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【54.37】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39648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【329.31】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44360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【51.14】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497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【26.38】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9785350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5038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秋田県　北秋田市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13</v>
      </c>
      <c r="J7" s="5"/>
      <c r="K7" s="5"/>
      <c r="L7" s="5"/>
      <c r="M7" s="5"/>
      <c r="N7" s="5"/>
      <c r="O7" s="5"/>
      <c r="P7" s="5" t="s">
        <v>6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5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特定地域生活排水処理</v>
      </c>
      <c r="Q8" s="6"/>
      <c r="R8" s="6"/>
      <c r="S8" s="6"/>
      <c r="T8" s="6"/>
      <c r="U8" s="6"/>
      <c r="V8" s="6"/>
      <c r="W8" s="6" t="str">
        <f>データ!L6</f>
        <v>K2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27834</v>
      </c>
      <c r="AM8" s="21"/>
      <c r="AN8" s="21"/>
      <c r="AO8" s="21"/>
      <c r="AP8" s="21"/>
      <c r="AQ8" s="21"/>
      <c r="AR8" s="21"/>
      <c r="AS8" s="21"/>
      <c r="AT8" s="7">
        <f>データ!T6</f>
        <v>1152.76</v>
      </c>
      <c r="AU8" s="7"/>
      <c r="AV8" s="7"/>
      <c r="AW8" s="7"/>
      <c r="AX8" s="7"/>
      <c r="AY8" s="7"/>
      <c r="AZ8" s="7"/>
      <c r="BA8" s="7"/>
      <c r="BB8" s="7">
        <f>データ!U6</f>
        <v>24.15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12</v>
      </c>
      <c r="BM8" s="37"/>
      <c r="BN8" s="44" t="s">
        <v>20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26</v>
      </c>
      <c r="X9" s="5"/>
      <c r="Y9" s="5"/>
      <c r="Z9" s="5"/>
      <c r="AA9" s="5"/>
      <c r="AB9" s="5"/>
      <c r="AC9" s="5"/>
      <c r="AD9" s="5" t="s">
        <v>21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38"/>
      <c r="BN9" s="45" t="s">
        <v>36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52.69</v>
      </c>
      <c r="J10" s="7"/>
      <c r="K10" s="7"/>
      <c r="L10" s="7"/>
      <c r="M10" s="7"/>
      <c r="N10" s="7"/>
      <c r="O10" s="7"/>
      <c r="P10" s="7">
        <f>データ!P6</f>
        <v>1.54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1">
        <f>データ!R6</f>
        <v>3540</v>
      </c>
      <c r="AE10" s="21"/>
      <c r="AF10" s="21"/>
      <c r="AG10" s="21"/>
      <c r="AH10" s="21"/>
      <c r="AI10" s="21"/>
      <c r="AJ10" s="21"/>
      <c r="AK10" s="2"/>
      <c r="AL10" s="21">
        <f>データ!V6</f>
        <v>424</v>
      </c>
      <c r="AM10" s="21"/>
      <c r="AN10" s="21"/>
      <c r="AO10" s="21"/>
      <c r="AP10" s="21"/>
      <c r="AQ10" s="21"/>
      <c r="AR10" s="21"/>
      <c r="AS10" s="21"/>
      <c r="AT10" s="7">
        <f>データ!W6</f>
        <v>0.36</v>
      </c>
      <c r="AU10" s="7"/>
      <c r="AV10" s="7"/>
      <c r="AW10" s="7"/>
      <c r="AX10" s="7"/>
      <c r="AY10" s="7"/>
      <c r="AZ10" s="7"/>
      <c r="BA10" s="7"/>
      <c r="BB10" s="7">
        <f>データ!X6</f>
        <v>1177.78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39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40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41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113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111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44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45</v>
      </c>
      <c r="C84" s="12"/>
      <c r="D84" s="12"/>
      <c r="E84" s="12" t="s">
        <v>47</v>
      </c>
      <c r="F84" s="12" t="s">
        <v>48</v>
      </c>
      <c r="G84" s="12" t="s">
        <v>49</v>
      </c>
      <c r="H84" s="12" t="s">
        <v>42</v>
      </c>
      <c r="I84" s="12" t="s">
        <v>8</v>
      </c>
      <c r="J84" s="12" t="s">
        <v>50</v>
      </c>
      <c r="K84" s="12" t="s">
        <v>51</v>
      </c>
      <c r="L84" s="12" t="s">
        <v>32</v>
      </c>
      <c r="M84" s="12" t="s">
        <v>35</v>
      </c>
      <c r="N84" s="12" t="s">
        <v>53</v>
      </c>
      <c r="O84" s="12" t="s">
        <v>55</v>
      </c>
    </row>
    <row r="85" spans="1:78" hidden="1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lX6/JtPj+W5lmuMNUrsQwd4G0M75mq0gDXx3QeMiJwTMIXqOnQfcm9igLl0dfR0mjez1SDYFR2FWa7ApfjWa/g==" saltValue="liC8gmXCHhqRmrxPF5UfZg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56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57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19</v>
      </c>
      <c r="B3" s="58" t="s">
        <v>31</v>
      </c>
      <c r="C3" s="58" t="s">
        <v>59</v>
      </c>
      <c r="D3" s="58" t="s">
        <v>38</v>
      </c>
      <c r="E3" s="58" t="s">
        <v>4</v>
      </c>
      <c r="F3" s="58" t="s">
        <v>3</v>
      </c>
      <c r="G3" s="58" t="s">
        <v>24</v>
      </c>
      <c r="H3" s="64" t="s">
        <v>60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61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52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46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27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68</v>
      </c>
      <c r="B5" s="60"/>
      <c r="C5" s="60"/>
      <c r="D5" s="60"/>
      <c r="E5" s="60"/>
      <c r="F5" s="60"/>
      <c r="G5" s="60"/>
      <c r="H5" s="66" t="s">
        <v>58</v>
      </c>
      <c r="I5" s="66" t="s">
        <v>69</v>
      </c>
      <c r="J5" s="66" t="s">
        <v>70</v>
      </c>
      <c r="K5" s="66" t="s">
        <v>71</v>
      </c>
      <c r="L5" s="66" t="s">
        <v>72</v>
      </c>
      <c r="M5" s="66" t="s">
        <v>5</v>
      </c>
      <c r="N5" s="66" t="s">
        <v>73</v>
      </c>
      <c r="O5" s="66" t="s">
        <v>74</v>
      </c>
      <c r="P5" s="66" t="s">
        <v>75</v>
      </c>
      <c r="Q5" s="66" t="s">
        <v>76</v>
      </c>
      <c r="R5" s="66" t="s">
        <v>77</v>
      </c>
      <c r="S5" s="66" t="s">
        <v>78</v>
      </c>
      <c r="T5" s="66" t="s">
        <v>79</v>
      </c>
      <c r="U5" s="66" t="s">
        <v>0</v>
      </c>
      <c r="V5" s="66" t="s">
        <v>80</v>
      </c>
      <c r="W5" s="66" t="s">
        <v>81</v>
      </c>
      <c r="X5" s="66" t="s">
        <v>82</v>
      </c>
      <c r="Y5" s="66" t="s">
        <v>83</v>
      </c>
      <c r="Z5" s="66" t="s">
        <v>84</v>
      </c>
      <c r="AA5" s="66" t="s">
        <v>85</v>
      </c>
      <c r="AB5" s="66" t="s">
        <v>86</v>
      </c>
      <c r="AC5" s="66" t="s">
        <v>87</v>
      </c>
      <c r="AD5" s="66" t="s">
        <v>89</v>
      </c>
      <c r="AE5" s="66" t="s">
        <v>90</v>
      </c>
      <c r="AF5" s="66" t="s">
        <v>91</v>
      </c>
      <c r="AG5" s="66" t="s">
        <v>92</v>
      </c>
      <c r="AH5" s="66" t="s">
        <v>93</v>
      </c>
      <c r="AI5" s="66" t="s">
        <v>45</v>
      </c>
      <c r="AJ5" s="66" t="s">
        <v>83</v>
      </c>
      <c r="AK5" s="66" t="s">
        <v>84</v>
      </c>
      <c r="AL5" s="66" t="s">
        <v>85</v>
      </c>
      <c r="AM5" s="66" t="s">
        <v>86</v>
      </c>
      <c r="AN5" s="66" t="s">
        <v>87</v>
      </c>
      <c r="AO5" s="66" t="s">
        <v>89</v>
      </c>
      <c r="AP5" s="66" t="s">
        <v>90</v>
      </c>
      <c r="AQ5" s="66" t="s">
        <v>91</v>
      </c>
      <c r="AR5" s="66" t="s">
        <v>92</v>
      </c>
      <c r="AS5" s="66" t="s">
        <v>93</v>
      </c>
      <c r="AT5" s="66" t="s">
        <v>88</v>
      </c>
      <c r="AU5" s="66" t="s">
        <v>83</v>
      </c>
      <c r="AV5" s="66" t="s">
        <v>84</v>
      </c>
      <c r="AW5" s="66" t="s">
        <v>85</v>
      </c>
      <c r="AX5" s="66" t="s">
        <v>86</v>
      </c>
      <c r="AY5" s="66" t="s">
        <v>87</v>
      </c>
      <c r="AZ5" s="66" t="s">
        <v>89</v>
      </c>
      <c r="BA5" s="66" t="s">
        <v>90</v>
      </c>
      <c r="BB5" s="66" t="s">
        <v>91</v>
      </c>
      <c r="BC5" s="66" t="s">
        <v>92</v>
      </c>
      <c r="BD5" s="66" t="s">
        <v>93</v>
      </c>
      <c r="BE5" s="66" t="s">
        <v>88</v>
      </c>
      <c r="BF5" s="66" t="s">
        <v>83</v>
      </c>
      <c r="BG5" s="66" t="s">
        <v>84</v>
      </c>
      <c r="BH5" s="66" t="s">
        <v>85</v>
      </c>
      <c r="BI5" s="66" t="s">
        <v>86</v>
      </c>
      <c r="BJ5" s="66" t="s">
        <v>87</v>
      </c>
      <c r="BK5" s="66" t="s">
        <v>89</v>
      </c>
      <c r="BL5" s="66" t="s">
        <v>90</v>
      </c>
      <c r="BM5" s="66" t="s">
        <v>91</v>
      </c>
      <c r="BN5" s="66" t="s">
        <v>92</v>
      </c>
      <c r="BO5" s="66" t="s">
        <v>93</v>
      </c>
      <c r="BP5" s="66" t="s">
        <v>88</v>
      </c>
      <c r="BQ5" s="66" t="s">
        <v>83</v>
      </c>
      <c r="BR5" s="66" t="s">
        <v>84</v>
      </c>
      <c r="BS5" s="66" t="s">
        <v>85</v>
      </c>
      <c r="BT5" s="66" t="s">
        <v>86</v>
      </c>
      <c r="BU5" s="66" t="s">
        <v>87</v>
      </c>
      <c r="BV5" s="66" t="s">
        <v>89</v>
      </c>
      <c r="BW5" s="66" t="s">
        <v>90</v>
      </c>
      <c r="BX5" s="66" t="s">
        <v>91</v>
      </c>
      <c r="BY5" s="66" t="s">
        <v>92</v>
      </c>
      <c r="BZ5" s="66" t="s">
        <v>93</v>
      </c>
      <c r="CA5" s="66" t="s">
        <v>88</v>
      </c>
      <c r="CB5" s="66" t="s">
        <v>83</v>
      </c>
      <c r="CC5" s="66" t="s">
        <v>84</v>
      </c>
      <c r="CD5" s="66" t="s">
        <v>85</v>
      </c>
      <c r="CE5" s="66" t="s">
        <v>86</v>
      </c>
      <c r="CF5" s="66" t="s">
        <v>87</v>
      </c>
      <c r="CG5" s="66" t="s">
        <v>89</v>
      </c>
      <c r="CH5" s="66" t="s">
        <v>90</v>
      </c>
      <c r="CI5" s="66" t="s">
        <v>91</v>
      </c>
      <c r="CJ5" s="66" t="s">
        <v>92</v>
      </c>
      <c r="CK5" s="66" t="s">
        <v>93</v>
      </c>
      <c r="CL5" s="66" t="s">
        <v>88</v>
      </c>
      <c r="CM5" s="66" t="s">
        <v>83</v>
      </c>
      <c r="CN5" s="66" t="s">
        <v>84</v>
      </c>
      <c r="CO5" s="66" t="s">
        <v>85</v>
      </c>
      <c r="CP5" s="66" t="s">
        <v>86</v>
      </c>
      <c r="CQ5" s="66" t="s">
        <v>87</v>
      </c>
      <c r="CR5" s="66" t="s">
        <v>89</v>
      </c>
      <c r="CS5" s="66" t="s">
        <v>90</v>
      </c>
      <c r="CT5" s="66" t="s">
        <v>91</v>
      </c>
      <c r="CU5" s="66" t="s">
        <v>92</v>
      </c>
      <c r="CV5" s="66" t="s">
        <v>93</v>
      </c>
      <c r="CW5" s="66" t="s">
        <v>88</v>
      </c>
      <c r="CX5" s="66" t="s">
        <v>83</v>
      </c>
      <c r="CY5" s="66" t="s">
        <v>84</v>
      </c>
      <c r="CZ5" s="66" t="s">
        <v>85</v>
      </c>
      <c r="DA5" s="66" t="s">
        <v>86</v>
      </c>
      <c r="DB5" s="66" t="s">
        <v>87</v>
      </c>
      <c r="DC5" s="66" t="s">
        <v>89</v>
      </c>
      <c r="DD5" s="66" t="s">
        <v>90</v>
      </c>
      <c r="DE5" s="66" t="s">
        <v>91</v>
      </c>
      <c r="DF5" s="66" t="s">
        <v>92</v>
      </c>
      <c r="DG5" s="66" t="s">
        <v>93</v>
      </c>
      <c r="DH5" s="66" t="s">
        <v>88</v>
      </c>
      <c r="DI5" s="66" t="s">
        <v>83</v>
      </c>
      <c r="DJ5" s="66" t="s">
        <v>84</v>
      </c>
      <c r="DK5" s="66" t="s">
        <v>85</v>
      </c>
      <c r="DL5" s="66" t="s">
        <v>86</v>
      </c>
      <c r="DM5" s="66" t="s">
        <v>87</v>
      </c>
      <c r="DN5" s="66" t="s">
        <v>89</v>
      </c>
      <c r="DO5" s="66" t="s">
        <v>90</v>
      </c>
      <c r="DP5" s="66" t="s">
        <v>91</v>
      </c>
      <c r="DQ5" s="66" t="s">
        <v>92</v>
      </c>
      <c r="DR5" s="66" t="s">
        <v>93</v>
      </c>
      <c r="DS5" s="66" t="s">
        <v>88</v>
      </c>
      <c r="DT5" s="66" t="s">
        <v>83</v>
      </c>
      <c r="DU5" s="66" t="s">
        <v>84</v>
      </c>
      <c r="DV5" s="66" t="s">
        <v>85</v>
      </c>
      <c r="DW5" s="66" t="s">
        <v>86</v>
      </c>
      <c r="DX5" s="66" t="s">
        <v>87</v>
      </c>
      <c r="DY5" s="66" t="s">
        <v>89</v>
      </c>
      <c r="DZ5" s="66" t="s">
        <v>90</v>
      </c>
      <c r="EA5" s="66" t="s">
        <v>91</v>
      </c>
      <c r="EB5" s="66" t="s">
        <v>92</v>
      </c>
      <c r="EC5" s="66" t="s">
        <v>93</v>
      </c>
      <c r="ED5" s="66" t="s">
        <v>88</v>
      </c>
      <c r="EE5" s="66" t="s">
        <v>83</v>
      </c>
      <c r="EF5" s="66" t="s">
        <v>84</v>
      </c>
      <c r="EG5" s="66" t="s">
        <v>85</v>
      </c>
      <c r="EH5" s="66" t="s">
        <v>86</v>
      </c>
      <c r="EI5" s="66" t="s">
        <v>87</v>
      </c>
      <c r="EJ5" s="66" t="s">
        <v>89</v>
      </c>
      <c r="EK5" s="66" t="s">
        <v>90</v>
      </c>
      <c r="EL5" s="66" t="s">
        <v>91</v>
      </c>
      <c r="EM5" s="66" t="s">
        <v>92</v>
      </c>
      <c r="EN5" s="66" t="s">
        <v>93</v>
      </c>
      <c r="EO5" s="66" t="s">
        <v>88</v>
      </c>
    </row>
    <row r="6" spans="1:148" s="55" customFormat="1">
      <c r="A6" s="56" t="s">
        <v>94</v>
      </c>
      <c r="B6" s="61">
        <f t="shared" ref="B6:X6" si="1">B7</f>
        <v>2024</v>
      </c>
      <c r="C6" s="61">
        <f t="shared" si="1"/>
        <v>52132</v>
      </c>
      <c r="D6" s="61">
        <f t="shared" si="1"/>
        <v>46</v>
      </c>
      <c r="E6" s="61">
        <f t="shared" si="1"/>
        <v>18</v>
      </c>
      <c r="F6" s="61">
        <f t="shared" si="1"/>
        <v>0</v>
      </c>
      <c r="G6" s="61">
        <f t="shared" si="1"/>
        <v>0</v>
      </c>
      <c r="H6" s="61" t="str">
        <f t="shared" si="1"/>
        <v>秋田県　北秋田市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特定地域生活排水処理</v>
      </c>
      <c r="L6" s="61" t="str">
        <f t="shared" si="1"/>
        <v>K2</v>
      </c>
      <c r="M6" s="61" t="str">
        <f t="shared" si="1"/>
        <v>非設置</v>
      </c>
      <c r="N6" s="69" t="str">
        <f t="shared" si="1"/>
        <v>-</v>
      </c>
      <c r="O6" s="69">
        <f t="shared" si="1"/>
        <v>52.69</v>
      </c>
      <c r="P6" s="69">
        <f t="shared" si="1"/>
        <v>1.54</v>
      </c>
      <c r="Q6" s="69">
        <f t="shared" si="1"/>
        <v>100</v>
      </c>
      <c r="R6" s="69">
        <f t="shared" si="1"/>
        <v>3540</v>
      </c>
      <c r="S6" s="69">
        <f t="shared" si="1"/>
        <v>27834</v>
      </c>
      <c r="T6" s="69">
        <f t="shared" si="1"/>
        <v>1152.76</v>
      </c>
      <c r="U6" s="69">
        <f t="shared" si="1"/>
        <v>24.15</v>
      </c>
      <c r="V6" s="69">
        <f t="shared" si="1"/>
        <v>424</v>
      </c>
      <c r="W6" s="69">
        <f t="shared" si="1"/>
        <v>0.36</v>
      </c>
      <c r="X6" s="69">
        <f t="shared" si="1"/>
        <v>1177.78</v>
      </c>
      <c r="Y6" s="77">
        <f t="shared" ref="Y6:AH6" si="2">IF(Y7="",NA(),Y7)</f>
        <v>53.67</v>
      </c>
      <c r="Z6" s="77">
        <f t="shared" si="2"/>
        <v>60.78</v>
      </c>
      <c r="AA6" s="77">
        <f t="shared" si="2"/>
        <v>61.5</v>
      </c>
      <c r="AB6" s="77">
        <f t="shared" si="2"/>
        <v>61.28</v>
      </c>
      <c r="AC6" s="77">
        <f t="shared" si="2"/>
        <v>56.14</v>
      </c>
      <c r="AD6" s="77">
        <f t="shared" si="2"/>
        <v>99.03</v>
      </c>
      <c r="AE6" s="77">
        <f t="shared" si="2"/>
        <v>100.41</v>
      </c>
      <c r="AF6" s="77">
        <f t="shared" si="2"/>
        <v>100.17</v>
      </c>
      <c r="AG6" s="77">
        <f t="shared" si="2"/>
        <v>96.95</v>
      </c>
      <c r="AH6" s="77">
        <f t="shared" si="2"/>
        <v>99.24</v>
      </c>
      <c r="AI6" s="69" t="str">
        <f>IF(AI7="","",IF(AI7="-","【-】","【"&amp;SUBSTITUTE(TEXT(AI7,"#,##0.00"),"-","△")&amp;"】"))</f>
        <v>【100.06】</v>
      </c>
      <c r="AJ6" s="77">
        <f t="shared" ref="AJ6:AS6" si="3">IF(AJ7="",NA(),AJ7)</f>
        <v>182.05</v>
      </c>
      <c r="AK6" s="77">
        <f t="shared" si="3"/>
        <v>270.89</v>
      </c>
      <c r="AL6" s="77">
        <f t="shared" si="3"/>
        <v>406.48</v>
      </c>
      <c r="AM6" s="77">
        <f t="shared" si="3"/>
        <v>546.80999999999995</v>
      </c>
      <c r="AN6" s="77">
        <f t="shared" si="3"/>
        <v>666.54</v>
      </c>
      <c r="AO6" s="77">
        <f t="shared" si="3"/>
        <v>74.239999999999995</v>
      </c>
      <c r="AP6" s="77">
        <f t="shared" si="3"/>
        <v>83.92</v>
      </c>
      <c r="AQ6" s="77">
        <f t="shared" si="3"/>
        <v>89.31</v>
      </c>
      <c r="AR6" s="77">
        <f t="shared" si="3"/>
        <v>91.33</v>
      </c>
      <c r="AS6" s="77">
        <f t="shared" si="3"/>
        <v>89.91</v>
      </c>
      <c r="AT6" s="69" t="str">
        <f>IF(AT7="","",IF(AT7="-","【-】","【"&amp;SUBSTITUTE(TEXT(AT7,"#,##0.00"),"-","△")&amp;"】"))</f>
        <v>【84.61】</v>
      </c>
      <c r="AU6" s="77">
        <f t="shared" ref="AU6:BD6" si="4">IF(AU7="",NA(),AU7)</f>
        <v>5.1100000000000003</v>
      </c>
      <c r="AV6" s="77">
        <f t="shared" si="4"/>
        <v>-57.69</v>
      </c>
      <c r="AW6" s="77">
        <f t="shared" si="4"/>
        <v>75.33</v>
      </c>
      <c r="AX6" s="77">
        <f t="shared" si="4"/>
        <v>76.349999999999994</v>
      </c>
      <c r="AY6" s="77">
        <f t="shared" si="4"/>
        <v>81.47</v>
      </c>
      <c r="AZ6" s="77">
        <f t="shared" si="4"/>
        <v>100.47</v>
      </c>
      <c r="BA6" s="77">
        <f t="shared" si="4"/>
        <v>122.71</v>
      </c>
      <c r="BB6" s="77">
        <f t="shared" si="4"/>
        <v>138.19999999999999</v>
      </c>
      <c r="BC6" s="77">
        <f t="shared" si="4"/>
        <v>126.97</v>
      </c>
      <c r="BD6" s="77">
        <f t="shared" si="4"/>
        <v>103.61</v>
      </c>
      <c r="BE6" s="69" t="str">
        <f>IF(BE7="","",IF(BE7="-","【-】","【"&amp;SUBSTITUTE(TEXT(BE7,"#,##0.00"),"-","△")&amp;"】"))</f>
        <v>【106.63】</v>
      </c>
      <c r="BF6" s="69">
        <f t="shared" ref="BF6:BO6" si="5">IF(BF7="",NA(),BF7)</f>
        <v>0</v>
      </c>
      <c r="BG6" s="69">
        <f t="shared" si="5"/>
        <v>0</v>
      </c>
      <c r="BH6" s="69">
        <f t="shared" si="5"/>
        <v>0</v>
      </c>
      <c r="BI6" s="69">
        <f t="shared" si="5"/>
        <v>0</v>
      </c>
      <c r="BJ6" s="69">
        <f t="shared" si="5"/>
        <v>0</v>
      </c>
      <c r="BK6" s="77">
        <f t="shared" si="5"/>
        <v>294.27</v>
      </c>
      <c r="BL6" s="77">
        <f t="shared" si="5"/>
        <v>294.08999999999997</v>
      </c>
      <c r="BM6" s="77">
        <f t="shared" si="5"/>
        <v>294.08999999999997</v>
      </c>
      <c r="BN6" s="77">
        <f t="shared" si="5"/>
        <v>338.47</v>
      </c>
      <c r="BO6" s="77">
        <f t="shared" si="5"/>
        <v>368.83</v>
      </c>
      <c r="BP6" s="69" t="str">
        <f>IF(BP7="","",IF(BP7="-","【-】","【"&amp;SUBSTITUTE(TEXT(BP7,"#,##0.00"),"-","△")&amp;"】"))</f>
        <v>【386.06】</v>
      </c>
      <c r="BQ6" s="77">
        <f t="shared" ref="BQ6:BZ6" si="6">IF(BQ7="",NA(),BQ7)</f>
        <v>35.44</v>
      </c>
      <c r="BR6" s="77">
        <f t="shared" si="6"/>
        <v>42.4</v>
      </c>
      <c r="BS6" s="77">
        <f t="shared" si="6"/>
        <v>43.07</v>
      </c>
      <c r="BT6" s="77">
        <f t="shared" si="6"/>
        <v>42.71</v>
      </c>
      <c r="BU6" s="77">
        <f t="shared" si="6"/>
        <v>38.6</v>
      </c>
      <c r="BV6" s="77">
        <f t="shared" si="6"/>
        <v>60.59</v>
      </c>
      <c r="BW6" s="77">
        <f t="shared" si="6"/>
        <v>60</v>
      </c>
      <c r="BX6" s="77">
        <f t="shared" si="6"/>
        <v>59.01</v>
      </c>
      <c r="BY6" s="77">
        <f t="shared" si="6"/>
        <v>56.06</v>
      </c>
      <c r="BZ6" s="77">
        <f t="shared" si="6"/>
        <v>53.25</v>
      </c>
      <c r="CA6" s="69" t="str">
        <f>IF(CA7="","",IF(CA7="-","【-】","【"&amp;SUBSTITUTE(TEXT(CA7,"#,##0.00"),"-","△")&amp;"】"))</f>
        <v>【51.14】</v>
      </c>
      <c r="CB6" s="77">
        <f t="shared" ref="CB6:CK6" si="7">IF(CB7="",NA(),CB7)</f>
        <v>587.91</v>
      </c>
      <c r="CC6" s="77">
        <f t="shared" si="7"/>
        <v>516.24</v>
      </c>
      <c r="CD6" s="77">
        <f t="shared" si="7"/>
        <v>525.51</v>
      </c>
      <c r="CE6" s="77">
        <f t="shared" si="7"/>
        <v>533.45000000000005</v>
      </c>
      <c r="CF6" s="77">
        <f t="shared" si="7"/>
        <v>676.69</v>
      </c>
      <c r="CG6" s="77">
        <f t="shared" si="7"/>
        <v>280.23</v>
      </c>
      <c r="CH6" s="77">
        <f t="shared" si="7"/>
        <v>282.70999999999998</v>
      </c>
      <c r="CI6" s="77">
        <f t="shared" si="7"/>
        <v>291.82</v>
      </c>
      <c r="CJ6" s="77">
        <f t="shared" si="7"/>
        <v>304.36</v>
      </c>
      <c r="CK6" s="77">
        <f t="shared" si="7"/>
        <v>325.45</v>
      </c>
      <c r="CL6" s="69" t="str">
        <f>IF(CL7="","",IF(CL7="-","【-】","【"&amp;SUBSTITUTE(TEXT(CL7,"#,##0.00"),"-","△")&amp;"】"))</f>
        <v>【329.31】</v>
      </c>
      <c r="CM6" s="77">
        <f t="shared" ref="CM6:CV6" si="8">IF(CM7="",NA(),CM7)</f>
        <v>36</v>
      </c>
      <c r="CN6" s="77">
        <f t="shared" si="8"/>
        <v>36</v>
      </c>
      <c r="CO6" s="77">
        <f t="shared" si="8"/>
        <v>36</v>
      </c>
      <c r="CP6" s="77">
        <f t="shared" si="8"/>
        <v>36</v>
      </c>
      <c r="CQ6" s="77">
        <f t="shared" si="8"/>
        <v>36</v>
      </c>
      <c r="CR6" s="77">
        <f t="shared" si="8"/>
        <v>58.19</v>
      </c>
      <c r="CS6" s="77">
        <f t="shared" si="8"/>
        <v>56.52</v>
      </c>
      <c r="CT6" s="77">
        <f t="shared" si="8"/>
        <v>88.45</v>
      </c>
      <c r="CU6" s="77">
        <f t="shared" si="8"/>
        <v>54.08</v>
      </c>
      <c r="CV6" s="77">
        <f t="shared" si="8"/>
        <v>52.59</v>
      </c>
      <c r="CW6" s="69" t="str">
        <f>IF(CW7="","",IF(CW7="-","【-】","【"&amp;SUBSTITUTE(TEXT(CW7,"#,##0.00"),"-","△")&amp;"】"))</f>
        <v>【54.37】</v>
      </c>
      <c r="CX6" s="77">
        <f t="shared" ref="CX6:DG6" si="9">IF(CX7="",NA(),CX7)</f>
        <v>100</v>
      </c>
      <c r="CY6" s="77">
        <f t="shared" si="9"/>
        <v>100</v>
      </c>
      <c r="CZ6" s="77">
        <f t="shared" si="9"/>
        <v>100</v>
      </c>
      <c r="DA6" s="77">
        <f t="shared" si="9"/>
        <v>100</v>
      </c>
      <c r="DB6" s="77">
        <f t="shared" si="9"/>
        <v>100</v>
      </c>
      <c r="DC6" s="77">
        <f t="shared" si="9"/>
        <v>87.8</v>
      </c>
      <c r="DD6" s="77">
        <f t="shared" si="9"/>
        <v>88.43</v>
      </c>
      <c r="DE6" s="77">
        <f t="shared" si="9"/>
        <v>90.34</v>
      </c>
      <c r="DF6" s="77">
        <f t="shared" si="9"/>
        <v>90.57</v>
      </c>
      <c r="DG6" s="77">
        <f t="shared" si="9"/>
        <v>87.02</v>
      </c>
      <c r="DH6" s="69" t="str">
        <f>IF(DH7="","",IF(DH7="-","【-】","【"&amp;SUBSTITUTE(TEXT(DH7,"#,##0.00"),"-","△")&amp;"】"))</f>
        <v>【84.89】</v>
      </c>
      <c r="DI6" s="77">
        <f t="shared" ref="DI6:DR6" si="10">IF(DI7="",NA(),DI7)</f>
        <v>6.74</v>
      </c>
      <c r="DJ6" s="77">
        <f t="shared" si="10"/>
        <v>13.47</v>
      </c>
      <c r="DK6" s="77">
        <f t="shared" si="10"/>
        <v>20.21</v>
      </c>
      <c r="DL6" s="77">
        <f t="shared" si="10"/>
        <v>26.94</v>
      </c>
      <c r="DM6" s="77">
        <f t="shared" si="10"/>
        <v>33.67</v>
      </c>
      <c r="DN6" s="77">
        <f t="shared" si="10"/>
        <v>15.74</v>
      </c>
      <c r="DO6" s="77">
        <f t="shared" si="10"/>
        <v>21.02</v>
      </c>
      <c r="DP6" s="77">
        <f t="shared" si="10"/>
        <v>24.31</v>
      </c>
      <c r="DQ6" s="77">
        <f t="shared" si="10"/>
        <v>26.92</v>
      </c>
      <c r="DR6" s="77">
        <f t="shared" si="10"/>
        <v>27.57</v>
      </c>
      <c r="DS6" s="69" t="str">
        <f>IF(DS7="","",IF(DS7="-","【-】","【"&amp;SUBSTITUTE(TEXT(DS7,"#,##0.00"),"-","△")&amp;"】"))</f>
        <v>【26.38】</v>
      </c>
      <c r="DT6" s="77" t="str">
        <f t="shared" ref="DT6:EC6" si="11">IF(DT7="",NA(),DT7)</f>
        <v>-</v>
      </c>
      <c r="DU6" s="77" t="str">
        <f t="shared" si="11"/>
        <v>-</v>
      </c>
      <c r="DV6" s="77" t="str">
        <f t="shared" si="11"/>
        <v>-</v>
      </c>
      <c r="DW6" s="77" t="str">
        <f t="shared" si="11"/>
        <v>-</v>
      </c>
      <c r="DX6" s="77" t="str">
        <f t="shared" si="11"/>
        <v>-</v>
      </c>
      <c r="DY6" s="77" t="str">
        <f t="shared" si="11"/>
        <v>-</v>
      </c>
      <c r="DZ6" s="77" t="str">
        <f t="shared" si="11"/>
        <v>-</v>
      </c>
      <c r="EA6" s="77" t="str">
        <f t="shared" si="11"/>
        <v>-</v>
      </c>
      <c r="EB6" s="77" t="str">
        <f t="shared" si="11"/>
        <v>-</v>
      </c>
      <c r="EC6" s="77" t="str">
        <f t="shared" si="11"/>
        <v>-</v>
      </c>
      <c r="ED6" s="69" t="str">
        <f>IF(ED7="","",IF(ED7="-","【-】","【"&amp;SUBSTITUTE(TEXT(ED7,"#,##0.00"),"-","△")&amp;"】"))</f>
        <v>【-】</v>
      </c>
      <c r="EE6" s="77" t="str">
        <f t="shared" ref="EE6:EN6" si="12">IF(EE7="",NA(),EE7)</f>
        <v>-</v>
      </c>
      <c r="EF6" s="77" t="str">
        <f t="shared" si="12"/>
        <v>-</v>
      </c>
      <c r="EG6" s="77" t="str">
        <f t="shared" si="12"/>
        <v>-</v>
      </c>
      <c r="EH6" s="77" t="str">
        <f t="shared" si="12"/>
        <v>-</v>
      </c>
      <c r="EI6" s="77" t="str">
        <f t="shared" si="12"/>
        <v>-</v>
      </c>
      <c r="EJ6" s="77" t="str">
        <f t="shared" si="12"/>
        <v>-</v>
      </c>
      <c r="EK6" s="77" t="str">
        <f t="shared" si="12"/>
        <v>-</v>
      </c>
      <c r="EL6" s="77" t="str">
        <f t="shared" si="12"/>
        <v>-</v>
      </c>
      <c r="EM6" s="77" t="str">
        <f t="shared" si="12"/>
        <v>-</v>
      </c>
      <c r="EN6" s="77" t="str">
        <f t="shared" si="12"/>
        <v>-</v>
      </c>
      <c r="EO6" s="69" t="str">
        <f>IF(EO7="","",IF(EO7="-","【-】","【"&amp;SUBSTITUTE(TEXT(EO7,"#,##0.00"),"-","△")&amp;"】"))</f>
        <v>【-】</v>
      </c>
    </row>
    <row r="7" spans="1:148" s="55" customFormat="1">
      <c r="A7" s="56"/>
      <c r="B7" s="62">
        <v>2024</v>
      </c>
      <c r="C7" s="62">
        <v>52132</v>
      </c>
      <c r="D7" s="62">
        <v>46</v>
      </c>
      <c r="E7" s="62">
        <v>18</v>
      </c>
      <c r="F7" s="62">
        <v>0</v>
      </c>
      <c r="G7" s="62">
        <v>0</v>
      </c>
      <c r="H7" s="62" t="s">
        <v>95</v>
      </c>
      <c r="I7" s="62" t="s">
        <v>96</v>
      </c>
      <c r="J7" s="62" t="s">
        <v>97</v>
      </c>
      <c r="K7" s="62" t="s">
        <v>98</v>
      </c>
      <c r="L7" s="62" t="s">
        <v>99</v>
      </c>
      <c r="M7" s="62" t="s">
        <v>100</v>
      </c>
      <c r="N7" s="70" t="s">
        <v>101</v>
      </c>
      <c r="O7" s="70">
        <v>52.69</v>
      </c>
      <c r="P7" s="70">
        <v>1.54</v>
      </c>
      <c r="Q7" s="70">
        <v>100</v>
      </c>
      <c r="R7" s="70">
        <v>3540</v>
      </c>
      <c r="S7" s="70">
        <v>27834</v>
      </c>
      <c r="T7" s="70">
        <v>1152.76</v>
      </c>
      <c r="U7" s="70">
        <v>24.15</v>
      </c>
      <c r="V7" s="70">
        <v>424</v>
      </c>
      <c r="W7" s="70">
        <v>0.36</v>
      </c>
      <c r="X7" s="70">
        <v>1177.78</v>
      </c>
      <c r="Y7" s="70">
        <v>53.67</v>
      </c>
      <c r="Z7" s="70">
        <v>60.78</v>
      </c>
      <c r="AA7" s="70">
        <v>61.5</v>
      </c>
      <c r="AB7" s="70">
        <v>61.28</v>
      </c>
      <c r="AC7" s="70">
        <v>56.14</v>
      </c>
      <c r="AD7" s="70">
        <v>99.03</v>
      </c>
      <c r="AE7" s="70">
        <v>100.41</v>
      </c>
      <c r="AF7" s="70">
        <v>100.17</v>
      </c>
      <c r="AG7" s="70">
        <v>96.95</v>
      </c>
      <c r="AH7" s="70">
        <v>99.24</v>
      </c>
      <c r="AI7" s="70">
        <v>100.06</v>
      </c>
      <c r="AJ7" s="70">
        <v>182.05</v>
      </c>
      <c r="AK7" s="70">
        <v>270.89</v>
      </c>
      <c r="AL7" s="70">
        <v>406.48</v>
      </c>
      <c r="AM7" s="70">
        <v>546.80999999999995</v>
      </c>
      <c r="AN7" s="70">
        <v>666.54</v>
      </c>
      <c r="AO7" s="70">
        <v>74.239999999999995</v>
      </c>
      <c r="AP7" s="70">
        <v>83.92</v>
      </c>
      <c r="AQ7" s="70">
        <v>89.31</v>
      </c>
      <c r="AR7" s="70">
        <v>91.33</v>
      </c>
      <c r="AS7" s="70">
        <v>89.91</v>
      </c>
      <c r="AT7" s="70">
        <v>84.61</v>
      </c>
      <c r="AU7" s="70">
        <v>5.1100000000000003</v>
      </c>
      <c r="AV7" s="70">
        <v>-57.69</v>
      </c>
      <c r="AW7" s="70">
        <v>75.33</v>
      </c>
      <c r="AX7" s="70">
        <v>76.349999999999994</v>
      </c>
      <c r="AY7" s="70">
        <v>81.47</v>
      </c>
      <c r="AZ7" s="70">
        <v>100.47</v>
      </c>
      <c r="BA7" s="70">
        <v>122.71</v>
      </c>
      <c r="BB7" s="70">
        <v>138.19999999999999</v>
      </c>
      <c r="BC7" s="70">
        <v>126.97</v>
      </c>
      <c r="BD7" s="70">
        <v>103.61</v>
      </c>
      <c r="BE7" s="70">
        <v>106.63</v>
      </c>
      <c r="BF7" s="70">
        <v>0</v>
      </c>
      <c r="BG7" s="70">
        <v>0</v>
      </c>
      <c r="BH7" s="70">
        <v>0</v>
      </c>
      <c r="BI7" s="70">
        <v>0</v>
      </c>
      <c r="BJ7" s="70">
        <v>0</v>
      </c>
      <c r="BK7" s="70">
        <v>294.27</v>
      </c>
      <c r="BL7" s="70">
        <v>294.08999999999997</v>
      </c>
      <c r="BM7" s="70">
        <v>294.08999999999997</v>
      </c>
      <c r="BN7" s="70">
        <v>338.47</v>
      </c>
      <c r="BO7" s="70">
        <v>368.83</v>
      </c>
      <c r="BP7" s="70">
        <v>386.06</v>
      </c>
      <c r="BQ7" s="70">
        <v>35.44</v>
      </c>
      <c r="BR7" s="70">
        <v>42.4</v>
      </c>
      <c r="BS7" s="70">
        <v>43.07</v>
      </c>
      <c r="BT7" s="70">
        <v>42.71</v>
      </c>
      <c r="BU7" s="70">
        <v>38.6</v>
      </c>
      <c r="BV7" s="70">
        <v>60.59</v>
      </c>
      <c r="BW7" s="70">
        <v>60</v>
      </c>
      <c r="BX7" s="70">
        <v>59.01</v>
      </c>
      <c r="BY7" s="70">
        <v>56.06</v>
      </c>
      <c r="BZ7" s="70">
        <v>53.25</v>
      </c>
      <c r="CA7" s="70">
        <v>51.14</v>
      </c>
      <c r="CB7" s="70">
        <v>587.91</v>
      </c>
      <c r="CC7" s="70">
        <v>516.24</v>
      </c>
      <c r="CD7" s="70">
        <v>525.51</v>
      </c>
      <c r="CE7" s="70">
        <v>533.45000000000005</v>
      </c>
      <c r="CF7" s="70">
        <v>676.69</v>
      </c>
      <c r="CG7" s="70">
        <v>280.23</v>
      </c>
      <c r="CH7" s="70">
        <v>282.70999999999998</v>
      </c>
      <c r="CI7" s="70">
        <v>291.82</v>
      </c>
      <c r="CJ7" s="70">
        <v>304.36</v>
      </c>
      <c r="CK7" s="70">
        <v>325.45</v>
      </c>
      <c r="CL7" s="70">
        <v>329.31</v>
      </c>
      <c r="CM7" s="70">
        <v>36</v>
      </c>
      <c r="CN7" s="70">
        <v>36</v>
      </c>
      <c r="CO7" s="70">
        <v>36</v>
      </c>
      <c r="CP7" s="70">
        <v>36</v>
      </c>
      <c r="CQ7" s="70">
        <v>36</v>
      </c>
      <c r="CR7" s="70">
        <v>58.19</v>
      </c>
      <c r="CS7" s="70">
        <v>56.52</v>
      </c>
      <c r="CT7" s="70">
        <v>88.45</v>
      </c>
      <c r="CU7" s="70">
        <v>54.08</v>
      </c>
      <c r="CV7" s="70">
        <v>52.59</v>
      </c>
      <c r="CW7" s="70">
        <v>54.37</v>
      </c>
      <c r="CX7" s="70">
        <v>100</v>
      </c>
      <c r="CY7" s="70">
        <v>100</v>
      </c>
      <c r="CZ7" s="70">
        <v>100</v>
      </c>
      <c r="DA7" s="70">
        <v>100</v>
      </c>
      <c r="DB7" s="70">
        <v>100</v>
      </c>
      <c r="DC7" s="70">
        <v>87.8</v>
      </c>
      <c r="DD7" s="70">
        <v>88.43</v>
      </c>
      <c r="DE7" s="70">
        <v>90.34</v>
      </c>
      <c r="DF7" s="70">
        <v>90.57</v>
      </c>
      <c r="DG7" s="70">
        <v>87.02</v>
      </c>
      <c r="DH7" s="70">
        <v>84.89</v>
      </c>
      <c r="DI7" s="70">
        <v>6.74</v>
      </c>
      <c r="DJ7" s="70">
        <v>13.47</v>
      </c>
      <c r="DK7" s="70">
        <v>20.21</v>
      </c>
      <c r="DL7" s="70">
        <v>26.94</v>
      </c>
      <c r="DM7" s="70">
        <v>33.67</v>
      </c>
      <c r="DN7" s="70">
        <v>15.74</v>
      </c>
      <c r="DO7" s="70">
        <v>21.02</v>
      </c>
      <c r="DP7" s="70">
        <v>24.31</v>
      </c>
      <c r="DQ7" s="70">
        <v>26.92</v>
      </c>
      <c r="DR7" s="70">
        <v>27.57</v>
      </c>
      <c r="DS7" s="70">
        <v>26.38</v>
      </c>
      <c r="DT7" s="70" t="s">
        <v>101</v>
      </c>
      <c r="DU7" s="70" t="s">
        <v>101</v>
      </c>
      <c r="DV7" s="70" t="s">
        <v>101</v>
      </c>
      <c r="DW7" s="70" t="s">
        <v>101</v>
      </c>
      <c r="DX7" s="70" t="s">
        <v>101</v>
      </c>
      <c r="DY7" s="70" t="s">
        <v>101</v>
      </c>
      <c r="DZ7" s="70" t="s">
        <v>101</v>
      </c>
      <c r="EA7" s="70" t="s">
        <v>101</v>
      </c>
      <c r="EB7" s="70" t="s">
        <v>101</v>
      </c>
      <c r="EC7" s="70" t="s">
        <v>101</v>
      </c>
      <c r="ED7" s="70" t="s">
        <v>101</v>
      </c>
      <c r="EE7" s="70" t="s">
        <v>101</v>
      </c>
      <c r="EF7" s="70" t="s">
        <v>101</v>
      </c>
      <c r="EG7" s="70" t="s">
        <v>101</v>
      </c>
      <c r="EH7" s="70" t="s">
        <v>101</v>
      </c>
      <c r="EI7" s="70" t="s">
        <v>101</v>
      </c>
      <c r="EJ7" s="70" t="s">
        <v>101</v>
      </c>
      <c r="EK7" s="70" t="s">
        <v>101</v>
      </c>
      <c r="EL7" s="70" t="s">
        <v>101</v>
      </c>
      <c r="EM7" s="70" t="s">
        <v>101</v>
      </c>
      <c r="EN7" s="70" t="s">
        <v>101</v>
      </c>
      <c r="EO7" s="70" t="s">
        <v>101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102</v>
      </c>
      <c r="C9" s="57" t="s">
        <v>103</v>
      </c>
      <c r="D9" s="57" t="s">
        <v>104</v>
      </c>
      <c r="E9" s="57" t="s">
        <v>105</v>
      </c>
      <c r="F9" s="57" t="s">
        <v>106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31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2025-12-23T06:29:20Z</dcterms:created>
  <dcterms:modified xsi:type="dcterms:W3CDTF">2026-02-26T04:25:25Z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2026-02-26T04:25:25Z</vt:filetime>
  </property>
</Properties>
</file>