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o/s/3OCLqvbhkFD/QE2VIp37zgF123iL1XMpl6rmFWxqKdxasDY8wREtwWRxYdPtArud8WvSpFnj6RcDTheETA==" workbookSaltValue="QCfM9w5AF3cqqIdxbqH1BQ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<sst xmlns="http://schemas.openxmlformats.org/spreadsheetml/2006/main" xmlns:r="http://schemas.openxmlformats.org/officeDocument/2006/relationships" count="114" uniqueCount="114">
  <si>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</si>
  <si>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</si>
  <si>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</si>
  <si>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</si>
  <si>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</si>
  <si>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</si>
  <si>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</si>
  <si>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</si>
  <si>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</si>
  <si>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</si>
  <si>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</si>
  <si>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</si>
  <si>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</si>
  <si>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特定環境保全公共下水道</t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</si>
  <si>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</si>
  <si>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</si>
  <si>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</si>
  <si>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</si>
  <si>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</si>
  <si>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</si>
  <si>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</si>
  <si>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</si>
  <si>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</si>
  <si>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</si>
  <si>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</si>
  <si>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</si>
  <si>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</si>
  <si>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</si>
  <si>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</si>
  <si>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</si>
  <si>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</si>
  <si>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</si>
  <si>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</si>
  <si>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</si>
  <si>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</si>
  <si>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</si>
  <si>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</si>
  <si>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</si>
  <si>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</si>
  <si>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</si>
  <si>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</si>
  <si>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</si>
  <si>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</si>
  <si>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</si>
  <si>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</si>
  <si>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</si>
  <si>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</si>
  <si>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</si>
  <si>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</si>
  <si>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</si>
  <si>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</si>
  <si>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</si>
  <si>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</si>
  <si>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</si>
  <si>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</si>
  <si>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</si>
  <si>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</si>
  <si>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</si>
  <si>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</si>
  <si>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</si>
  <si>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</si>
  <si>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</si>
  <si>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</si>
  <si>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</si>
  <si>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</si>
  <si>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</si>
  <si>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</si>
  <si>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</si>
  <si>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</si>
  <si>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</si>
  <si>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</si>
  <si>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</si>
  <si>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</si>
  <si>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</si>
  <si>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</si>
  <si>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</si>
  <si>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</si>
  <si>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</si>
  <si>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</si>
  <si>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</si>
  <si>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</si>
  <si>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</si>
  <si>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</si>
  <si>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</si>
  <si>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</si>
  <si>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</si>
  <si>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</si>
  <si>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</si>
  <si>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</si>
  <si>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</si>
  <si>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</si>
  <si>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</si>
  <si>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</si>
  <si>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</si>
  <si>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</si>
  <si>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</si>
  <si>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秋田県　北秋田市</t>
  </si>
  <si>
    <t>法適用</t>
  </si>
  <si>
    <t>下水道事業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</si>
  <si>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</si>
  <si>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</si>
  <si>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</si>
  <si>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</si>
  <si>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</si>
  <si>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</si>
  <si>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</si>
  <si>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</si>
  <si>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</si>
  <si>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</si>
  <si>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</si>
  <si>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</si>
  <si>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①建設開始が平成10年度とまだ耐用年数を迎えていないため、類似団体と比較しても低い数値となる。
②管渠更新の時期を迎えていない。
③管渠更新の時期を迎えていない。
</t>
    <rPh sb="50" eb="52">
      <t>カンキョ</t>
    </rPh>
    <rPh sb="52" eb="54">
      <t>コウシン</t>
    </rPh>
    <rPh sb="55" eb="57">
      <t>ジキ</t>
    </rPh>
    <rPh sb="58" eb="59">
      <t>ムカ</t>
    </rPh>
    <phoneticPr fontId="1"/>
  </si>
  <si>
    <t>使用料改定の影響もあり経費回収率が対前年比で改善したが、依然汚水処理費を賄うには及ばず、一般会計繰入金の割合が多い状況。
経常経費の削減や、修繕費用の平準化を図りながら、計画的な投資や維持管理を行う。</t>
  </si>
  <si>
    <t>①令和６年度10月請求分から使用料改定を行ったが、収入の内訳は一般会計繰入金が多い状態。
②欠損金を処理していないため、純損失が累積していく。使用料改定の影響で昨年度より損失額は減少した。
③R3年度末時点で当座預金がマイナスであったため、R4年で修正した。流動負債は翌年度償還元金が大部分を占め、年度末時点の流動資産では賄えていない。
⑤使用料改定の効果が見られ昨年度より改善したが、維持管理費を賄うには至らない。
⑥有収水量、汚水処理費共に大きな変化が無く、昨年度と同等値に推移している。
⑦類似団体より高い比率であるが、地域の高齢化、人口減少により下回る可能性がある。
⑧水洗化比率は、類似団体と比較しても低い状況。整備事業が完了しているため、今後も大きな変動はないと見込まれる。</t>
    <rPh sb="1" eb="3">
      <t>レイワ</t>
    </rPh>
    <rPh sb="4" eb="6">
      <t>ネンド</t>
    </rPh>
    <rPh sb="8" eb="9">
      <t>ガツ</t>
    </rPh>
    <rPh sb="9" eb="12">
      <t>セイキュウブン</t>
    </rPh>
    <rPh sb="14" eb="17">
      <t>シヨウリョウ</t>
    </rPh>
    <rPh sb="17" eb="19">
      <t>カイテイ</t>
    </rPh>
    <rPh sb="20" eb="21">
      <t>オコナ</t>
    </rPh>
    <rPh sb="25" eb="27">
      <t>シュウニュウ</t>
    </rPh>
    <rPh sb="28" eb="30">
      <t>ウチワケ</t>
    </rPh>
    <rPh sb="31" eb="32">
      <t>イチ</t>
    </rPh>
    <rPh sb="72" eb="75">
      <t>シヨウリョウ</t>
    </rPh>
    <rPh sb="75" eb="77">
      <t>カイテイ</t>
    </rPh>
    <rPh sb="78" eb="80">
      <t>エイキョウ</t>
    </rPh>
    <rPh sb="81" eb="84">
      <t>サクネンド</t>
    </rPh>
    <rPh sb="86" eb="88">
      <t>ソンシツ</t>
    </rPh>
    <rPh sb="88" eb="89">
      <t>ガク</t>
    </rPh>
    <rPh sb="90" eb="92">
      <t>ゲンショウ</t>
    </rPh>
    <rPh sb="151" eb="154">
      <t>ネンドマツ</t>
    </rPh>
    <rPh sb="173" eb="176">
      <t>シヨウリョウ</t>
    </rPh>
    <rPh sb="176" eb="178">
      <t>カイテイ</t>
    </rPh>
    <rPh sb="179" eb="181">
      <t>コウカ</t>
    </rPh>
    <rPh sb="182" eb="183">
      <t>ミ</t>
    </rPh>
    <rPh sb="185" eb="188">
      <t>サクネンド</t>
    </rPh>
    <rPh sb="190" eb="192">
      <t>カイゼン</t>
    </rPh>
    <rPh sb="196" eb="198">
      <t>イジ</t>
    </rPh>
    <rPh sb="198" eb="201">
      <t>カンリヒ</t>
    </rPh>
    <rPh sb="202" eb="203">
      <t>マカナ</t>
    </rPh>
    <rPh sb="206" eb="207">
      <t>イタ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</si>
</sst>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8.e-002</c:v>
                </c:pt>
                <c:pt idx="3">
                  <c:v>6.e-002</c:v>
                </c:pt>
                <c:pt idx="4">
                  <c:v>5.e-002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45.45</c:v>
                </c:pt>
                <c:pt idx="1">
                  <c:v>45.45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63.34</c:v>
                </c:pt>
                <c:pt idx="1">
                  <c:v>64.540000000000006</c:v>
                </c:pt>
                <c:pt idx="2">
                  <c:v>65.44</c:v>
                </c:pt>
                <c:pt idx="3">
                  <c:v>65.739999999999995</c:v>
                </c:pt>
                <c:pt idx="4">
                  <c:v>66.78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90.23</c:v>
                </c:pt>
                <c:pt idx="1">
                  <c:v>92.1</c:v>
                </c:pt>
                <c:pt idx="2">
                  <c:v>89.74</c:v>
                </c:pt>
                <c:pt idx="3">
                  <c:v>81.31</c:v>
                </c:pt>
                <c:pt idx="4">
                  <c:v>81.599999999999994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4.57</c:v>
                </c:pt>
                <c:pt idx="1">
                  <c:v>7.93</c:v>
                </c:pt>
                <c:pt idx="2">
                  <c:v>11.36</c:v>
                </c:pt>
                <c:pt idx="3">
                  <c:v>14.29</c:v>
                </c:pt>
                <c:pt idx="4">
                  <c:v>17.03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1.e-002</c:v>
                </c:pt>
                <c:pt idx="1">
                  <c:v>1.e-002</c:v>
                </c:pt>
                <c:pt idx="2">
                  <c:v>2.e-002</c:v>
                </c:pt>
                <c:pt idx="3">
                  <c:v>7.0000000000000007e-002</c:v>
                </c:pt>
                <c:pt idx="4">
                  <c:v>2.e-002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75.63</c:v>
                </c:pt>
                <c:pt idx="1">
                  <c:v>120.77</c:v>
                </c:pt>
                <c:pt idx="2">
                  <c:v>189.21</c:v>
                </c:pt>
                <c:pt idx="3">
                  <c:v>319.20999999999998</c:v>
                </c:pt>
                <c:pt idx="4">
                  <c:v>399.58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1.87</c:v>
                </c:pt>
                <c:pt idx="1">
                  <c:v>-24.6</c:v>
                </c:pt>
                <c:pt idx="2">
                  <c:v>23.58</c:v>
                </c:pt>
                <c:pt idx="3">
                  <c:v>11.56</c:v>
                </c:pt>
                <c:pt idx="4">
                  <c:v>17.25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64.47</c:v>
                </c:pt>
                <c:pt idx="2">
                  <c:v>60.73</c:v>
                </c:pt>
                <c:pt idx="3">
                  <c:v>48.79</c:v>
                </c:pt>
                <c:pt idx="4">
                  <c:v>53.96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309.02</c:v>
                </c:pt>
                <c:pt idx="1">
                  <c:v>243.56</c:v>
                </c:pt>
                <c:pt idx="2">
                  <c:v>259.22000000000003</c:v>
                </c:pt>
                <c:pt idx="3">
                  <c:v>323.29000000000002</c:v>
                </c:pt>
                <c:pt idx="4">
                  <c:v>325.77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958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40245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35533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30820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958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40245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35533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30820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9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7200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990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44360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739648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134935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530223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530223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134935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39648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44360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497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9785350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5038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秋田県　北秋田市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17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19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27834</v>
      </c>
      <c r="AM8" s="21"/>
      <c r="AN8" s="21"/>
      <c r="AO8" s="21"/>
      <c r="AP8" s="21"/>
      <c r="AQ8" s="21"/>
      <c r="AR8" s="21"/>
      <c r="AS8" s="21"/>
      <c r="AT8" s="7">
        <f>データ!T6</f>
        <v>1152.76</v>
      </c>
      <c r="AU8" s="7"/>
      <c r="AV8" s="7"/>
      <c r="AW8" s="7"/>
      <c r="AX8" s="7"/>
      <c r="AY8" s="7"/>
      <c r="AZ8" s="7"/>
      <c r="BA8" s="7"/>
      <c r="BB8" s="7">
        <f>データ!U6</f>
        <v>24.15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14</v>
      </c>
      <c r="BM8" s="37"/>
      <c r="BN8" s="44" t="s">
        <v>21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32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8"/>
      <c r="BN9" s="45" t="s">
        <v>36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69.34</v>
      </c>
      <c r="J10" s="7"/>
      <c r="K10" s="7"/>
      <c r="L10" s="7"/>
      <c r="M10" s="7"/>
      <c r="N10" s="7"/>
      <c r="O10" s="7"/>
      <c r="P10" s="7">
        <f>データ!P6</f>
        <v>4.21</v>
      </c>
      <c r="Q10" s="7"/>
      <c r="R10" s="7"/>
      <c r="S10" s="7"/>
      <c r="T10" s="7"/>
      <c r="U10" s="7"/>
      <c r="V10" s="7"/>
      <c r="W10" s="7">
        <f>データ!Q6</f>
        <v>95.37</v>
      </c>
      <c r="X10" s="7"/>
      <c r="Y10" s="7"/>
      <c r="Z10" s="7"/>
      <c r="AA10" s="7"/>
      <c r="AB10" s="7"/>
      <c r="AC10" s="7"/>
      <c r="AD10" s="21">
        <f>データ!R6</f>
        <v>3540</v>
      </c>
      <c r="AE10" s="21"/>
      <c r="AF10" s="21"/>
      <c r="AG10" s="21"/>
      <c r="AH10" s="21"/>
      <c r="AI10" s="21"/>
      <c r="AJ10" s="21"/>
      <c r="AK10" s="2"/>
      <c r="AL10" s="21">
        <f>データ!V6</f>
        <v>1162</v>
      </c>
      <c r="AM10" s="21"/>
      <c r="AN10" s="21"/>
      <c r="AO10" s="21"/>
      <c r="AP10" s="21"/>
      <c r="AQ10" s="21"/>
      <c r="AR10" s="21"/>
      <c r="AS10" s="21"/>
      <c r="AT10" s="7">
        <f>データ!W6</f>
        <v>0.92</v>
      </c>
      <c r="AU10" s="7"/>
      <c r="AV10" s="7"/>
      <c r="AW10" s="7"/>
      <c r="AX10" s="7"/>
      <c r="AY10" s="7"/>
      <c r="AZ10" s="7"/>
      <c r="BA10" s="7"/>
      <c r="BB10" s="7">
        <f>データ!X6</f>
        <v>1263.04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38</v>
      </c>
      <c r="BM10" s="39"/>
      <c r="BN10" s="46" t="s">
        <v>39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41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42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50</v>
      </c>
      <c r="H84" s="12" t="s">
        <v>44</v>
      </c>
      <c r="I84" s="12" t="s">
        <v>11</v>
      </c>
      <c r="J84" s="12" t="s">
        <v>51</v>
      </c>
      <c r="K84" s="12" t="s">
        <v>52</v>
      </c>
      <c r="L84" s="12" t="s">
        <v>33</v>
      </c>
      <c r="M84" s="12" t="s">
        <v>37</v>
      </c>
      <c r="N84" s="12" t="s">
        <v>53</v>
      </c>
      <c r="O84" s="12" t="s">
        <v>55</v>
      </c>
    </row>
    <row r="85" spans="1:78" hidden="1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5SLh8LJaMxVJptbLibn3aejdr++vB7MaNoecRhNAOEFaZnqZuNopMdYx+orVDiGbl8v48zRkcz1vZqHv3V/MHQ==" saltValue="8o7kXG1HlQ2/HfO67VCyD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57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58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20</v>
      </c>
      <c r="B3" s="58" t="s">
        <v>34</v>
      </c>
      <c r="C3" s="58" t="s">
        <v>60</v>
      </c>
      <c r="D3" s="58" t="s">
        <v>40</v>
      </c>
      <c r="E3" s="58" t="s">
        <v>6</v>
      </c>
      <c r="F3" s="58" t="s">
        <v>5</v>
      </c>
      <c r="G3" s="58" t="s">
        <v>26</v>
      </c>
      <c r="H3" s="64" t="s">
        <v>61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62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54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64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69</v>
      </c>
      <c r="B5" s="60"/>
      <c r="C5" s="60"/>
      <c r="D5" s="60"/>
      <c r="E5" s="60"/>
      <c r="F5" s="60"/>
      <c r="G5" s="60"/>
      <c r="H5" s="66" t="s">
        <v>59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</v>
      </c>
      <c r="N5" s="66" t="s">
        <v>74</v>
      </c>
      <c r="O5" s="66" t="s">
        <v>75</v>
      </c>
      <c r="P5" s="66" t="s">
        <v>76</v>
      </c>
      <c r="Q5" s="66" t="s">
        <v>77</v>
      </c>
      <c r="R5" s="66" t="s">
        <v>78</v>
      </c>
      <c r="S5" s="66" t="s">
        <v>79</v>
      </c>
      <c r="T5" s="66" t="s">
        <v>80</v>
      </c>
      <c r="U5" s="66" t="s">
        <v>1</v>
      </c>
      <c r="V5" s="66" t="s">
        <v>81</v>
      </c>
      <c r="W5" s="66" t="s">
        <v>82</v>
      </c>
      <c r="X5" s="66" t="s">
        <v>83</v>
      </c>
      <c r="Y5" s="66" t="s">
        <v>84</v>
      </c>
      <c r="Z5" s="66" t="s">
        <v>85</v>
      </c>
      <c r="AA5" s="66" t="s">
        <v>86</v>
      </c>
      <c r="AB5" s="66" t="s">
        <v>87</v>
      </c>
      <c r="AC5" s="66" t="s">
        <v>88</v>
      </c>
      <c r="AD5" s="66" t="s">
        <v>89</v>
      </c>
      <c r="AE5" s="66" t="s">
        <v>91</v>
      </c>
      <c r="AF5" s="66" t="s">
        <v>92</v>
      </c>
      <c r="AG5" s="66" t="s">
        <v>93</v>
      </c>
      <c r="AH5" s="66" t="s">
        <v>94</v>
      </c>
      <c r="AI5" s="66" t="s">
        <v>46</v>
      </c>
      <c r="AJ5" s="66" t="s">
        <v>84</v>
      </c>
      <c r="AK5" s="66" t="s">
        <v>85</v>
      </c>
      <c r="AL5" s="66" t="s">
        <v>86</v>
      </c>
      <c r="AM5" s="66" t="s">
        <v>87</v>
      </c>
      <c r="AN5" s="66" t="s">
        <v>88</v>
      </c>
      <c r="AO5" s="66" t="s">
        <v>89</v>
      </c>
      <c r="AP5" s="66" t="s">
        <v>91</v>
      </c>
      <c r="AQ5" s="66" t="s">
        <v>92</v>
      </c>
      <c r="AR5" s="66" t="s">
        <v>93</v>
      </c>
      <c r="AS5" s="66" t="s">
        <v>94</v>
      </c>
      <c r="AT5" s="66" t="s">
        <v>90</v>
      </c>
      <c r="AU5" s="66" t="s">
        <v>84</v>
      </c>
      <c r="AV5" s="66" t="s">
        <v>85</v>
      </c>
      <c r="AW5" s="66" t="s">
        <v>86</v>
      </c>
      <c r="AX5" s="66" t="s">
        <v>87</v>
      </c>
      <c r="AY5" s="66" t="s">
        <v>88</v>
      </c>
      <c r="AZ5" s="66" t="s">
        <v>89</v>
      </c>
      <c r="BA5" s="66" t="s">
        <v>91</v>
      </c>
      <c r="BB5" s="66" t="s">
        <v>92</v>
      </c>
      <c r="BC5" s="66" t="s">
        <v>93</v>
      </c>
      <c r="BD5" s="66" t="s">
        <v>94</v>
      </c>
      <c r="BE5" s="66" t="s">
        <v>90</v>
      </c>
      <c r="BF5" s="66" t="s">
        <v>84</v>
      </c>
      <c r="BG5" s="66" t="s">
        <v>85</v>
      </c>
      <c r="BH5" s="66" t="s">
        <v>86</v>
      </c>
      <c r="BI5" s="66" t="s">
        <v>87</v>
      </c>
      <c r="BJ5" s="66" t="s">
        <v>88</v>
      </c>
      <c r="BK5" s="66" t="s">
        <v>89</v>
      </c>
      <c r="BL5" s="66" t="s">
        <v>91</v>
      </c>
      <c r="BM5" s="66" t="s">
        <v>92</v>
      </c>
      <c r="BN5" s="66" t="s">
        <v>93</v>
      </c>
      <c r="BO5" s="66" t="s">
        <v>94</v>
      </c>
      <c r="BP5" s="66" t="s">
        <v>90</v>
      </c>
      <c r="BQ5" s="66" t="s">
        <v>84</v>
      </c>
      <c r="BR5" s="66" t="s">
        <v>85</v>
      </c>
      <c r="BS5" s="66" t="s">
        <v>86</v>
      </c>
      <c r="BT5" s="66" t="s">
        <v>87</v>
      </c>
      <c r="BU5" s="66" t="s">
        <v>88</v>
      </c>
      <c r="BV5" s="66" t="s">
        <v>89</v>
      </c>
      <c r="BW5" s="66" t="s">
        <v>91</v>
      </c>
      <c r="BX5" s="66" t="s">
        <v>92</v>
      </c>
      <c r="BY5" s="66" t="s">
        <v>93</v>
      </c>
      <c r="BZ5" s="66" t="s">
        <v>94</v>
      </c>
      <c r="CA5" s="66" t="s">
        <v>90</v>
      </c>
      <c r="CB5" s="66" t="s">
        <v>84</v>
      </c>
      <c r="CC5" s="66" t="s">
        <v>85</v>
      </c>
      <c r="CD5" s="66" t="s">
        <v>86</v>
      </c>
      <c r="CE5" s="66" t="s">
        <v>87</v>
      </c>
      <c r="CF5" s="66" t="s">
        <v>88</v>
      </c>
      <c r="CG5" s="66" t="s">
        <v>89</v>
      </c>
      <c r="CH5" s="66" t="s">
        <v>91</v>
      </c>
      <c r="CI5" s="66" t="s">
        <v>92</v>
      </c>
      <c r="CJ5" s="66" t="s">
        <v>93</v>
      </c>
      <c r="CK5" s="66" t="s">
        <v>94</v>
      </c>
      <c r="CL5" s="66" t="s">
        <v>90</v>
      </c>
      <c r="CM5" s="66" t="s">
        <v>84</v>
      </c>
      <c r="CN5" s="66" t="s">
        <v>85</v>
      </c>
      <c r="CO5" s="66" t="s">
        <v>86</v>
      </c>
      <c r="CP5" s="66" t="s">
        <v>87</v>
      </c>
      <c r="CQ5" s="66" t="s">
        <v>88</v>
      </c>
      <c r="CR5" s="66" t="s">
        <v>89</v>
      </c>
      <c r="CS5" s="66" t="s">
        <v>91</v>
      </c>
      <c r="CT5" s="66" t="s">
        <v>92</v>
      </c>
      <c r="CU5" s="66" t="s">
        <v>93</v>
      </c>
      <c r="CV5" s="66" t="s">
        <v>94</v>
      </c>
      <c r="CW5" s="66" t="s">
        <v>90</v>
      </c>
      <c r="CX5" s="66" t="s">
        <v>84</v>
      </c>
      <c r="CY5" s="66" t="s">
        <v>85</v>
      </c>
      <c r="CZ5" s="66" t="s">
        <v>86</v>
      </c>
      <c r="DA5" s="66" t="s">
        <v>87</v>
      </c>
      <c r="DB5" s="66" t="s">
        <v>88</v>
      </c>
      <c r="DC5" s="66" t="s">
        <v>89</v>
      </c>
      <c r="DD5" s="66" t="s">
        <v>91</v>
      </c>
      <c r="DE5" s="66" t="s">
        <v>92</v>
      </c>
      <c r="DF5" s="66" t="s">
        <v>93</v>
      </c>
      <c r="DG5" s="66" t="s">
        <v>94</v>
      </c>
      <c r="DH5" s="66" t="s">
        <v>90</v>
      </c>
      <c r="DI5" s="66" t="s">
        <v>84</v>
      </c>
      <c r="DJ5" s="66" t="s">
        <v>85</v>
      </c>
      <c r="DK5" s="66" t="s">
        <v>86</v>
      </c>
      <c r="DL5" s="66" t="s">
        <v>87</v>
      </c>
      <c r="DM5" s="66" t="s">
        <v>88</v>
      </c>
      <c r="DN5" s="66" t="s">
        <v>89</v>
      </c>
      <c r="DO5" s="66" t="s">
        <v>91</v>
      </c>
      <c r="DP5" s="66" t="s">
        <v>92</v>
      </c>
      <c r="DQ5" s="66" t="s">
        <v>93</v>
      </c>
      <c r="DR5" s="66" t="s">
        <v>94</v>
      </c>
      <c r="DS5" s="66" t="s">
        <v>90</v>
      </c>
      <c r="DT5" s="66" t="s">
        <v>84</v>
      </c>
      <c r="DU5" s="66" t="s">
        <v>85</v>
      </c>
      <c r="DV5" s="66" t="s">
        <v>86</v>
      </c>
      <c r="DW5" s="66" t="s">
        <v>87</v>
      </c>
      <c r="DX5" s="66" t="s">
        <v>88</v>
      </c>
      <c r="DY5" s="66" t="s">
        <v>89</v>
      </c>
      <c r="DZ5" s="66" t="s">
        <v>91</v>
      </c>
      <c r="EA5" s="66" t="s">
        <v>92</v>
      </c>
      <c r="EB5" s="66" t="s">
        <v>93</v>
      </c>
      <c r="EC5" s="66" t="s">
        <v>94</v>
      </c>
      <c r="ED5" s="66" t="s">
        <v>90</v>
      </c>
      <c r="EE5" s="66" t="s">
        <v>84</v>
      </c>
      <c r="EF5" s="66" t="s">
        <v>85</v>
      </c>
      <c r="EG5" s="66" t="s">
        <v>86</v>
      </c>
      <c r="EH5" s="66" t="s">
        <v>87</v>
      </c>
      <c r="EI5" s="66" t="s">
        <v>88</v>
      </c>
      <c r="EJ5" s="66" t="s">
        <v>89</v>
      </c>
      <c r="EK5" s="66" t="s">
        <v>91</v>
      </c>
      <c r="EL5" s="66" t="s">
        <v>92</v>
      </c>
      <c r="EM5" s="66" t="s">
        <v>93</v>
      </c>
      <c r="EN5" s="66" t="s">
        <v>94</v>
      </c>
      <c r="EO5" s="66" t="s">
        <v>90</v>
      </c>
    </row>
    <row r="6" spans="1:148" s="55" customFormat="1">
      <c r="A6" s="56" t="s">
        <v>95</v>
      </c>
      <c r="B6" s="61">
        <f t="shared" ref="B6:X6" si="1">B7</f>
        <v>2024</v>
      </c>
      <c r="C6" s="61">
        <f t="shared" si="1"/>
        <v>52132</v>
      </c>
      <c r="D6" s="61">
        <f t="shared" si="1"/>
        <v>46</v>
      </c>
      <c r="E6" s="61">
        <f t="shared" si="1"/>
        <v>17</v>
      </c>
      <c r="F6" s="61">
        <f t="shared" si="1"/>
        <v>4</v>
      </c>
      <c r="G6" s="61">
        <f t="shared" si="1"/>
        <v>0</v>
      </c>
      <c r="H6" s="61" t="str">
        <f t="shared" si="1"/>
        <v>秋田県　北秋田市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特定環境保全公共下水道</v>
      </c>
      <c r="L6" s="61" t="str">
        <f t="shared" si="1"/>
        <v>D2</v>
      </c>
      <c r="M6" s="61" t="str">
        <f t="shared" si="1"/>
        <v>非設置</v>
      </c>
      <c r="N6" s="69" t="str">
        <f t="shared" si="1"/>
        <v>-</v>
      </c>
      <c r="O6" s="69">
        <f t="shared" si="1"/>
        <v>69.34</v>
      </c>
      <c r="P6" s="69">
        <f t="shared" si="1"/>
        <v>4.21</v>
      </c>
      <c r="Q6" s="69">
        <f t="shared" si="1"/>
        <v>95.37</v>
      </c>
      <c r="R6" s="69">
        <f t="shared" si="1"/>
        <v>3540</v>
      </c>
      <c r="S6" s="69">
        <f t="shared" si="1"/>
        <v>27834</v>
      </c>
      <c r="T6" s="69">
        <f t="shared" si="1"/>
        <v>1152.76</v>
      </c>
      <c r="U6" s="69">
        <f t="shared" si="1"/>
        <v>24.15</v>
      </c>
      <c r="V6" s="69">
        <f t="shared" si="1"/>
        <v>1162</v>
      </c>
      <c r="W6" s="69">
        <f t="shared" si="1"/>
        <v>0.92</v>
      </c>
      <c r="X6" s="69">
        <f t="shared" si="1"/>
        <v>1263.04</v>
      </c>
      <c r="Y6" s="77">
        <f t="shared" ref="Y6:AH6" si="2">IF(Y7="",NA(),Y7)</f>
        <v>90.23</v>
      </c>
      <c r="Z6" s="77">
        <f t="shared" si="2"/>
        <v>92.1</v>
      </c>
      <c r="AA6" s="77">
        <f t="shared" si="2"/>
        <v>89.74</v>
      </c>
      <c r="AB6" s="77">
        <f t="shared" si="2"/>
        <v>81.31</v>
      </c>
      <c r="AC6" s="77">
        <f t="shared" si="2"/>
        <v>81.599999999999994</v>
      </c>
      <c r="AD6" s="77">
        <f t="shared" si="2"/>
        <v>105.78</v>
      </c>
      <c r="AE6" s="77">
        <f t="shared" si="2"/>
        <v>106.09</v>
      </c>
      <c r="AF6" s="77">
        <f t="shared" si="2"/>
        <v>106.44</v>
      </c>
      <c r="AG6" s="77">
        <f t="shared" si="2"/>
        <v>107.11</v>
      </c>
      <c r="AH6" s="77">
        <f t="shared" si="2"/>
        <v>106.38</v>
      </c>
      <c r="AI6" s="69" t="str">
        <f>IF(AI7="","",IF(AI7="-","【-】","【"&amp;SUBSTITUTE(TEXT(AI7,"#,##0.00"),"-","△")&amp;"】"))</f>
        <v>【105.07】</v>
      </c>
      <c r="AJ6" s="77">
        <f t="shared" ref="AJ6:AS6" si="3">IF(AJ7="",NA(),AJ7)</f>
        <v>75.63</v>
      </c>
      <c r="AK6" s="77">
        <f t="shared" si="3"/>
        <v>120.77</v>
      </c>
      <c r="AL6" s="77">
        <f t="shared" si="3"/>
        <v>189.21</v>
      </c>
      <c r="AM6" s="77">
        <f t="shared" si="3"/>
        <v>319.20999999999998</v>
      </c>
      <c r="AN6" s="77">
        <f t="shared" si="3"/>
        <v>399.58</v>
      </c>
      <c r="AO6" s="77">
        <f t="shared" si="3"/>
        <v>63.96</v>
      </c>
      <c r="AP6" s="77">
        <f t="shared" si="3"/>
        <v>69.42</v>
      </c>
      <c r="AQ6" s="77">
        <f t="shared" si="3"/>
        <v>72.86</v>
      </c>
      <c r="AR6" s="77">
        <f t="shared" si="3"/>
        <v>69.540000000000006</v>
      </c>
      <c r="AS6" s="77">
        <f t="shared" si="3"/>
        <v>70.63</v>
      </c>
      <c r="AT6" s="69" t="str">
        <f>IF(AT7="","",IF(AT7="-","【-】","【"&amp;SUBSTITUTE(TEXT(AT7,"#,##0.00"),"-","△")&amp;"】"))</f>
        <v>【63.54】</v>
      </c>
      <c r="AU6" s="77">
        <f t="shared" ref="AU6:BD6" si="4">IF(AU7="",NA(),AU7)</f>
        <v>1.87</v>
      </c>
      <c r="AV6" s="77">
        <f t="shared" si="4"/>
        <v>-24.6</v>
      </c>
      <c r="AW6" s="77">
        <f t="shared" si="4"/>
        <v>23.58</v>
      </c>
      <c r="AX6" s="77">
        <f t="shared" si="4"/>
        <v>11.56</v>
      </c>
      <c r="AY6" s="77">
        <f t="shared" si="4"/>
        <v>17.25</v>
      </c>
      <c r="AZ6" s="77">
        <f t="shared" si="4"/>
        <v>44.24</v>
      </c>
      <c r="BA6" s="77">
        <f t="shared" si="4"/>
        <v>43.07</v>
      </c>
      <c r="BB6" s="77">
        <f t="shared" si="4"/>
        <v>45.42</v>
      </c>
      <c r="BC6" s="77">
        <f t="shared" si="4"/>
        <v>50.63</v>
      </c>
      <c r="BD6" s="77">
        <f t="shared" si="4"/>
        <v>53.28</v>
      </c>
      <c r="BE6" s="69" t="str">
        <f>IF(BE7="","",IF(BE7="-","【-】","【"&amp;SUBSTITUTE(TEXT(BE7,"#,##0.00"),"-","△")&amp;"】"))</f>
        <v>【50.90】</v>
      </c>
      <c r="BF6" s="69">
        <f t="shared" ref="BF6:BO6" si="5">IF(BF7="",NA(),BF7)</f>
        <v>0</v>
      </c>
      <c r="BG6" s="69">
        <f t="shared" si="5"/>
        <v>0</v>
      </c>
      <c r="BH6" s="69">
        <f t="shared" si="5"/>
        <v>0</v>
      </c>
      <c r="BI6" s="69">
        <f t="shared" si="5"/>
        <v>0</v>
      </c>
      <c r="BJ6" s="69">
        <f t="shared" si="5"/>
        <v>0</v>
      </c>
      <c r="BK6" s="77">
        <f t="shared" si="5"/>
        <v>1258.43</v>
      </c>
      <c r="BL6" s="77">
        <f t="shared" si="5"/>
        <v>1163.75</v>
      </c>
      <c r="BM6" s="77">
        <f t="shared" si="5"/>
        <v>1195.47</v>
      </c>
      <c r="BN6" s="77">
        <f t="shared" si="5"/>
        <v>1168.69</v>
      </c>
      <c r="BO6" s="77">
        <f t="shared" si="5"/>
        <v>1142.44</v>
      </c>
      <c r="BP6" s="69" t="str">
        <f>IF(BP7="","",IF(BP7="-","【-】","【"&amp;SUBSTITUTE(TEXT(BP7,"#,##0.00"),"-","△")&amp;"】"))</f>
        <v>【1,099.15】</v>
      </c>
      <c r="BQ6" s="77">
        <f t="shared" ref="BQ6:BZ6" si="6">IF(BQ7="",NA(),BQ7)</f>
        <v>50.63</v>
      </c>
      <c r="BR6" s="77">
        <f t="shared" si="6"/>
        <v>64.47</v>
      </c>
      <c r="BS6" s="77">
        <f t="shared" si="6"/>
        <v>60.73</v>
      </c>
      <c r="BT6" s="77">
        <f t="shared" si="6"/>
        <v>48.79</v>
      </c>
      <c r="BU6" s="77">
        <f t="shared" si="6"/>
        <v>53.96</v>
      </c>
      <c r="BV6" s="77">
        <f t="shared" si="6"/>
        <v>73.36</v>
      </c>
      <c r="BW6" s="77">
        <f t="shared" si="6"/>
        <v>72.599999999999994</v>
      </c>
      <c r="BX6" s="77">
        <f t="shared" si="6"/>
        <v>69.430000000000007</v>
      </c>
      <c r="BY6" s="77">
        <f t="shared" si="6"/>
        <v>70.709999999999994</v>
      </c>
      <c r="BZ6" s="77">
        <f t="shared" si="6"/>
        <v>66.63</v>
      </c>
      <c r="CA6" s="69" t="str">
        <f>IF(CA7="","",IF(CA7="-","【-】","【"&amp;SUBSTITUTE(TEXT(CA7,"#,##0.00"),"-","△")&amp;"】"))</f>
        <v>【72.92】</v>
      </c>
      <c r="CB6" s="77">
        <f t="shared" ref="CB6:CK6" si="7">IF(CB7="",NA(),CB7)</f>
        <v>309.02</v>
      </c>
      <c r="CC6" s="77">
        <f t="shared" si="7"/>
        <v>243.56</v>
      </c>
      <c r="CD6" s="77">
        <f t="shared" si="7"/>
        <v>259.22000000000003</v>
      </c>
      <c r="CE6" s="77">
        <f t="shared" si="7"/>
        <v>323.29000000000002</v>
      </c>
      <c r="CF6" s="77">
        <f t="shared" si="7"/>
        <v>325.77</v>
      </c>
      <c r="CG6" s="77">
        <f t="shared" si="7"/>
        <v>224.88</v>
      </c>
      <c r="CH6" s="77">
        <f t="shared" si="7"/>
        <v>228.64</v>
      </c>
      <c r="CI6" s="77">
        <f t="shared" si="7"/>
        <v>239.46</v>
      </c>
      <c r="CJ6" s="77">
        <f t="shared" si="7"/>
        <v>233.15</v>
      </c>
      <c r="CK6" s="77">
        <f t="shared" si="7"/>
        <v>252.17</v>
      </c>
      <c r="CL6" s="69" t="str">
        <f>IF(CL7="","",IF(CL7="-","【-】","【"&amp;SUBSTITUTE(TEXT(CL7,"#,##0.00"),"-","△")&amp;"】"))</f>
        <v>【225.78】</v>
      </c>
      <c r="CM6" s="77">
        <f t="shared" ref="CM6:CV6" si="8">IF(CM7="",NA(),CM7)</f>
        <v>45.45</v>
      </c>
      <c r="CN6" s="77">
        <f t="shared" si="8"/>
        <v>45.45</v>
      </c>
      <c r="CO6" s="77">
        <f t="shared" si="8"/>
        <v>44</v>
      </c>
      <c r="CP6" s="77">
        <f t="shared" si="8"/>
        <v>44</v>
      </c>
      <c r="CQ6" s="77">
        <f t="shared" si="8"/>
        <v>44</v>
      </c>
      <c r="CR6" s="77">
        <f t="shared" si="8"/>
        <v>42.4</v>
      </c>
      <c r="CS6" s="77">
        <f t="shared" si="8"/>
        <v>42.28</v>
      </c>
      <c r="CT6" s="77">
        <f t="shared" si="8"/>
        <v>41.06</v>
      </c>
      <c r="CU6" s="77">
        <f t="shared" si="8"/>
        <v>42.09</v>
      </c>
      <c r="CV6" s="77">
        <f t="shared" si="8"/>
        <v>42.15</v>
      </c>
      <c r="CW6" s="69" t="str">
        <f>IF(CW7="","",IF(CW7="-","【-】","【"&amp;SUBSTITUTE(TEXT(CW7,"#,##0.00"),"-","△")&amp;"】"))</f>
        <v>【43.17】</v>
      </c>
      <c r="CX6" s="77">
        <f t="shared" ref="CX6:DG6" si="9">IF(CX7="",NA(),CX7)</f>
        <v>63.34</v>
      </c>
      <c r="CY6" s="77">
        <f t="shared" si="9"/>
        <v>64.540000000000006</v>
      </c>
      <c r="CZ6" s="77">
        <f t="shared" si="9"/>
        <v>65.44</v>
      </c>
      <c r="DA6" s="77">
        <f t="shared" si="9"/>
        <v>65.739999999999995</v>
      </c>
      <c r="DB6" s="77">
        <f t="shared" si="9"/>
        <v>66.78</v>
      </c>
      <c r="DC6" s="77">
        <f t="shared" si="9"/>
        <v>84.19</v>
      </c>
      <c r="DD6" s="77">
        <f t="shared" si="9"/>
        <v>84.34</v>
      </c>
      <c r="DE6" s="77">
        <f t="shared" si="9"/>
        <v>84.34</v>
      </c>
      <c r="DF6" s="77">
        <f t="shared" si="9"/>
        <v>84.73</v>
      </c>
      <c r="DG6" s="77">
        <f t="shared" si="9"/>
        <v>84.21</v>
      </c>
      <c r="DH6" s="69" t="str">
        <f>IF(DH7="","",IF(DH7="-","【-】","【"&amp;SUBSTITUTE(TEXT(DH7,"#,##0.00"),"-","△")&amp;"】"))</f>
        <v>【86.31】</v>
      </c>
      <c r="DI6" s="77">
        <f t="shared" ref="DI6:DR6" si="10">IF(DI7="",NA(),DI7)</f>
        <v>4.57</v>
      </c>
      <c r="DJ6" s="77">
        <f t="shared" si="10"/>
        <v>7.93</v>
      </c>
      <c r="DK6" s="77">
        <f t="shared" si="10"/>
        <v>11.36</v>
      </c>
      <c r="DL6" s="77">
        <f t="shared" si="10"/>
        <v>14.29</v>
      </c>
      <c r="DM6" s="77">
        <f t="shared" si="10"/>
        <v>17.03</v>
      </c>
      <c r="DN6" s="77">
        <f t="shared" si="10"/>
        <v>21.36</v>
      </c>
      <c r="DO6" s="77">
        <f t="shared" si="10"/>
        <v>22.79</v>
      </c>
      <c r="DP6" s="77">
        <f t="shared" si="10"/>
        <v>24.8</v>
      </c>
      <c r="DQ6" s="77">
        <f t="shared" si="10"/>
        <v>26.77</v>
      </c>
      <c r="DR6" s="77">
        <f t="shared" si="10"/>
        <v>27.46</v>
      </c>
      <c r="DS6" s="69" t="str">
        <f>IF(DS7="","",IF(DS7="-","【-】","【"&amp;SUBSTITUTE(TEXT(DS7,"#,##0.00"),"-","△")&amp;"】"))</f>
        <v>【30.82】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77">
        <f t="shared" si="11"/>
        <v>1.e-002</v>
      </c>
      <c r="DZ6" s="77">
        <f t="shared" si="11"/>
        <v>1.e-002</v>
      </c>
      <c r="EA6" s="77">
        <f t="shared" si="11"/>
        <v>2.e-002</v>
      </c>
      <c r="EB6" s="77">
        <f t="shared" si="11"/>
        <v>7.0000000000000007e-002</v>
      </c>
      <c r="EC6" s="77">
        <f t="shared" si="11"/>
        <v>2.e-002</v>
      </c>
      <c r="ED6" s="69" t="str">
        <f>IF(ED7="","",IF(ED7="-","【-】","【"&amp;SUBSTITUTE(TEXT(ED7,"#,##0.00"),"-","△")&amp;"】"))</f>
        <v>【0.06】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0.39</v>
      </c>
      <c r="EK6" s="77">
        <f t="shared" si="12"/>
        <v>0.1</v>
      </c>
      <c r="EL6" s="77">
        <f t="shared" si="12"/>
        <v>8.e-002</v>
      </c>
      <c r="EM6" s="77">
        <f t="shared" si="12"/>
        <v>6.e-002</v>
      </c>
      <c r="EN6" s="77">
        <f t="shared" si="12"/>
        <v>5.e-002</v>
      </c>
      <c r="EO6" s="69" t="str">
        <f>IF(EO7="","",IF(EO7="-","【-】","【"&amp;SUBSTITUTE(TEXT(EO7,"#,##0.00"),"-","△")&amp;"】"))</f>
        <v>【0.15】</v>
      </c>
    </row>
    <row r="7" spans="1:148" s="55" customFormat="1">
      <c r="A7" s="56"/>
      <c r="B7" s="62">
        <v>2024</v>
      </c>
      <c r="C7" s="62">
        <v>52132</v>
      </c>
      <c r="D7" s="62">
        <v>46</v>
      </c>
      <c r="E7" s="62">
        <v>17</v>
      </c>
      <c r="F7" s="62">
        <v>4</v>
      </c>
      <c r="G7" s="62">
        <v>0</v>
      </c>
      <c r="H7" s="62" t="s">
        <v>96</v>
      </c>
      <c r="I7" s="62" t="s">
        <v>97</v>
      </c>
      <c r="J7" s="62" t="s">
        <v>98</v>
      </c>
      <c r="K7" s="62" t="s">
        <v>13</v>
      </c>
      <c r="L7" s="62" t="s">
        <v>99</v>
      </c>
      <c r="M7" s="62" t="s">
        <v>100</v>
      </c>
      <c r="N7" s="70" t="s">
        <v>101</v>
      </c>
      <c r="O7" s="70">
        <v>69.34</v>
      </c>
      <c r="P7" s="70">
        <v>4.21</v>
      </c>
      <c r="Q7" s="70">
        <v>95.37</v>
      </c>
      <c r="R7" s="70">
        <v>3540</v>
      </c>
      <c r="S7" s="70">
        <v>27834</v>
      </c>
      <c r="T7" s="70">
        <v>1152.76</v>
      </c>
      <c r="U7" s="70">
        <v>24.15</v>
      </c>
      <c r="V7" s="70">
        <v>1162</v>
      </c>
      <c r="W7" s="70">
        <v>0.92</v>
      </c>
      <c r="X7" s="70">
        <v>1263.04</v>
      </c>
      <c r="Y7" s="70">
        <v>90.23</v>
      </c>
      <c r="Z7" s="70">
        <v>92.1</v>
      </c>
      <c r="AA7" s="70">
        <v>89.74</v>
      </c>
      <c r="AB7" s="70">
        <v>81.31</v>
      </c>
      <c r="AC7" s="70">
        <v>81.599999999999994</v>
      </c>
      <c r="AD7" s="70">
        <v>105.78</v>
      </c>
      <c r="AE7" s="70">
        <v>106.09</v>
      </c>
      <c r="AF7" s="70">
        <v>106.44</v>
      </c>
      <c r="AG7" s="70">
        <v>107.11</v>
      </c>
      <c r="AH7" s="70">
        <v>106.38</v>
      </c>
      <c r="AI7" s="70">
        <v>105.07</v>
      </c>
      <c r="AJ7" s="70">
        <v>75.63</v>
      </c>
      <c r="AK7" s="70">
        <v>120.77</v>
      </c>
      <c r="AL7" s="70">
        <v>189.21</v>
      </c>
      <c r="AM7" s="70">
        <v>319.20999999999998</v>
      </c>
      <c r="AN7" s="70">
        <v>399.58</v>
      </c>
      <c r="AO7" s="70">
        <v>63.96</v>
      </c>
      <c r="AP7" s="70">
        <v>69.42</v>
      </c>
      <c r="AQ7" s="70">
        <v>72.86</v>
      </c>
      <c r="AR7" s="70">
        <v>69.540000000000006</v>
      </c>
      <c r="AS7" s="70">
        <v>70.63</v>
      </c>
      <c r="AT7" s="70">
        <v>63.54</v>
      </c>
      <c r="AU7" s="70">
        <v>1.87</v>
      </c>
      <c r="AV7" s="70">
        <v>-24.6</v>
      </c>
      <c r="AW7" s="70">
        <v>23.58</v>
      </c>
      <c r="AX7" s="70">
        <v>11.56</v>
      </c>
      <c r="AY7" s="70">
        <v>17.25</v>
      </c>
      <c r="AZ7" s="70">
        <v>44.24</v>
      </c>
      <c r="BA7" s="70">
        <v>43.07</v>
      </c>
      <c r="BB7" s="70">
        <v>45.42</v>
      </c>
      <c r="BC7" s="70">
        <v>50.63</v>
      </c>
      <c r="BD7" s="70">
        <v>53.28</v>
      </c>
      <c r="BE7" s="70">
        <v>50.9</v>
      </c>
      <c r="BF7" s="70">
        <v>0</v>
      </c>
      <c r="BG7" s="70">
        <v>0</v>
      </c>
      <c r="BH7" s="70">
        <v>0</v>
      </c>
      <c r="BI7" s="70">
        <v>0</v>
      </c>
      <c r="BJ7" s="70">
        <v>0</v>
      </c>
      <c r="BK7" s="70">
        <v>1258.43</v>
      </c>
      <c r="BL7" s="70">
        <v>1163.75</v>
      </c>
      <c r="BM7" s="70">
        <v>1195.47</v>
      </c>
      <c r="BN7" s="70">
        <v>1168.69</v>
      </c>
      <c r="BO7" s="70">
        <v>1142.44</v>
      </c>
      <c r="BP7" s="70">
        <v>1099.1500000000001</v>
      </c>
      <c r="BQ7" s="70">
        <v>50.63</v>
      </c>
      <c r="BR7" s="70">
        <v>64.47</v>
      </c>
      <c r="BS7" s="70">
        <v>60.73</v>
      </c>
      <c r="BT7" s="70">
        <v>48.79</v>
      </c>
      <c r="BU7" s="70">
        <v>53.96</v>
      </c>
      <c r="BV7" s="70">
        <v>73.36</v>
      </c>
      <c r="BW7" s="70">
        <v>72.599999999999994</v>
      </c>
      <c r="BX7" s="70">
        <v>69.430000000000007</v>
      </c>
      <c r="BY7" s="70">
        <v>70.709999999999994</v>
      </c>
      <c r="BZ7" s="70">
        <v>66.63</v>
      </c>
      <c r="CA7" s="70">
        <v>72.92</v>
      </c>
      <c r="CB7" s="70">
        <v>309.02</v>
      </c>
      <c r="CC7" s="70">
        <v>243.56</v>
      </c>
      <c r="CD7" s="70">
        <v>259.22000000000003</v>
      </c>
      <c r="CE7" s="70">
        <v>323.29000000000002</v>
      </c>
      <c r="CF7" s="70">
        <v>325.77</v>
      </c>
      <c r="CG7" s="70">
        <v>224.88</v>
      </c>
      <c r="CH7" s="70">
        <v>228.64</v>
      </c>
      <c r="CI7" s="70">
        <v>239.46</v>
      </c>
      <c r="CJ7" s="70">
        <v>233.15</v>
      </c>
      <c r="CK7" s="70">
        <v>252.17</v>
      </c>
      <c r="CL7" s="70">
        <v>225.78</v>
      </c>
      <c r="CM7" s="70">
        <v>45.45</v>
      </c>
      <c r="CN7" s="70">
        <v>45.45</v>
      </c>
      <c r="CO7" s="70">
        <v>44</v>
      </c>
      <c r="CP7" s="70">
        <v>44</v>
      </c>
      <c r="CQ7" s="70">
        <v>44</v>
      </c>
      <c r="CR7" s="70">
        <v>42.4</v>
      </c>
      <c r="CS7" s="70">
        <v>42.28</v>
      </c>
      <c r="CT7" s="70">
        <v>41.06</v>
      </c>
      <c r="CU7" s="70">
        <v>42.09</v>
      </c>
      <c r="CV7" s="70">
        <v>42.15</v>
      </c>
      <c r="CW7" s="70">
        <v>43.17</v>
      </c>
      <c r="CX7" s="70">
        <v>63.34</v>
      </c>
      <c r="CY7" s="70">
        <v>64.540000000000006</v>
      </c>
      <c r="CZ7" s="70">
        <v>65.44</v>
      </c>
      <c r="DA7" s="70">
        <v>65.739999999999995</v>
      </c>
      <c r="DB7" s="70">
        <v>66.78</v>
      </c>
      <c r="DC7" s="70">
        <v>84.19</v>
      </c>
      <c r="DD7" s="70">
        <v>84.34</v>
      </c>
      <c r="DE7" s="70">
        <v>84.34</v>
      </c>
      <c r="DF7" s="70">
        <v>84.73</v>
      </c>
      <c r="DG7" s="70">
        <v>84.21</v>
      </c>
      <c r="DH7" s="70">
        <v>86.31</v>
      </c>
      <c r="DI7" s="70">
        <v>4.57</v>
      </c>
      <c r="DJ7" s="70">
        <v>7.93</v>
      </c>
      <c r="DK7" s="70">
        <v>11.36</v>
      </c>
      <c r="DL7" s="70">
        <v>14.29</v>
      </c>
      <c r="DM7" s="70">
        <v>17.03</v>
      </c>
      <c r="DN7" s="70">
        <v>21.36</v>
      </c>
      <c r="DO7" s="70">
        <v>22.79</v>
      </c>
      <c r="DP7" s="70">
        <v>24.8</v>
      </c>
      <c r="DQ7" s="70">
        <v>26.77</v>
      </c>
      <c r="DR7" s="70">
        <v>27.46</v>
      </c>
      <c r="DS7" s="70">
        <v>30.82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1.e-002</v>
      </c>
      <c r="DZ7" s="70">
        <v>1.e-002</v>
      </c>
      <c r="EA7" s="70">
        <v>2.e-002</v>
      </c>
      <c r="EB7" s="70">
        <v>7.0000000000000007e-002</v>
      </c>
      <c r="EC7" s="70">
        <v>2.e-002</v>
      </c>
      <c r="ED7" s="70">
        <v>6.e-002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0.39</v>
      </c>
      <c r="EK7" s="70">
        <v>0.1</v>
      </c>
      <c r="EL7" s="70">
        <v>8.e-002</v>
      </c>
      <c r="EM7" s="70">
        <v>6.e-002</v>
      </c>
      <c r="EN7" s="70">
        <v>5.e-002</v>
      </c>
      <c r="EO7" s="70">
        <v>0.15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102</v>
      </c>
      <c r="C9" s="57" t="s">
        <v>103</v>
      </c>
      <c r="D9" s="57" t="s">
        <v>104</v>
      </c>
      <c r="E9" s="57" t="s">
        <v>105</v>
      </c>
      <c r="F9" s="57" t="s">
        <v>106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34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2025-12-23T06:09:03Z</dcterms:created>
  <dcterms:modified xsi:type="dcterms:W3CDTF">2026-02-26T04:25:17Z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2026-02-26T04:25:17Z</vt:filetime>
  </property>
</Properties>
</file>