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lugst/1uQ1uaUAMNzpbSbTfJ7TaUEQOoWs+NXxBEy3hxiI8YWoFPJhXRx590eVJlxvPMR8V4rLqF1kW7Bixeg==" workbookSaltValue="j3ODQjlGFGIyJqa61e6AUA=="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<sst xmlns="http://schemas.openxmlformats.org/spreadsheetml/2006/main" xmlns:r="http://schemas.openxmlformats.org/officeDocument/2006/relationships" count="115" uniqueCount="115">
  <si>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</si>
  <si>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</si>
  <si>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</si>
  <si>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</si>
  <si>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</si>
  <si>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</si>
  <si>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</si>
  <si>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</si>
  <si>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</si>
  <si>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</si>
  <si>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</si>
  <si>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</si>
  <si>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</si>
  <si>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</si>
  <si>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</si>
  <si>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</si>
  <si>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</si>
  <si>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</si>
  <si>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</si>
  <si>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</si>
  <si>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</si>
  <si>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</si>
  <si>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</si>
  <si>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</si>
  <si>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</si>
  <si>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</si>
  <si>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</si>
  <si>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</si>
  <si>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</si>
  <si>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</si>
  <si>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</si>
  <si>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</si>
  <si>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</si>
  <si>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</si>
  <si>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</si>
  <si>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</si>
  <si>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</si>
  <si>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</si>
  <si>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</si>
  <si>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</si>
  <si>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</si>
  <si>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</si>
  <si>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</si>
  <si>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</si>
  <si>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</si>
  <si>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</si>
  <si>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</si>
  <si>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</si>
  <si>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</si>
  <si>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</si>
  <si>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</si>
  <si>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</si>
  <si>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</si>
  <si>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</si>
  <si>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</si>
  <si>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</si>
  <si>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</si>
  <si>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</si>
  <si>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</si>
  <si>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</si>
  <si>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</si>
  <si>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</si>
  <si>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</si>
  <si>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</si>
  <si>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</si>
  <si>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</si>
  <si>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</si>
  <si>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</si>
  <si>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</si>
  <si>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</si>
  <si>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</si>
  <si>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</si>
  <si>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</si>
  <si>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</si>
  <si>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</si>
  <si>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</si>
  <si>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</si>
  <si>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</si>
  <si>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</si>
  <si>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</si>
  <si>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</si>
  <si>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</si>
  <si>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</si>
  <si>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</si>
  <si>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</si>
  <si>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</si>
  <si>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</si>
  <si>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</si>
  <si>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</si>
  <si>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</si>
  <si>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</si>
  <si>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</si>
  <si>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</si>
  <si>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</si>
  <si>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</si>
  <si>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秋田県　北秋田市</t>
  </si>
  <si>
    <t>法適用</t>
  </si>
  <si>
    <t>下水道事業</t>
  </si>
  <si>
    <t>公共下水道</t>
  </si>
  <si>
    <t>Cd2</t>
  </si>
  <si>
    <t>　経常収支比率は、使用料収入よりも一般会計繰入金の割合が高い状態です。
　流動比率は、建設改良のために発行した企業債が大部分を占めており、使用料収入等では賄えていないことから接続率向上などによる収入を確保する経営が必要です。
　経費回収率は、電気料金等の高騰で費用が増加したため、昨年よりも減少しました。
　汚水処理原価の増については、費用増および有収水量の減によるものです。
　施設利用率は、類似団体より高い比率ではありますがし尿処理施設からの受入が多いためです。まだ整備中の区域がありますが、人口減少を考慮すると減少していく見込みです。
　水洗化率は、類似団体より低いため、使用料収入の増加や水質保全のためにも今後、下水道事業のPRを行い接続率の向上を図ります。</t>
    <rPh sb="9" eb="11">
      <t>シヨウ</t>
    </rPh>
    <rPh sb="11" eb="12">
      <t>リョウ</t>
    </rPh>
    <rPh sb="69" eb="72">
      <t>シヨウリョウ</t>
    </rPh>
    <rPh sb="121" eb="123">
      <t>デンキ</t>
    </rPh>
    <rPh sb="123" eb="125">
      <t>リョウキン</t>
    </rPh>
    <rPh sb="125" eb="126">
      <t>トウ</t>
    </rPh>
    <rPh sb="127" eb="129">
      <t>コウトウ</t>
    </rPh>
    <rPh sb="130" eb="132">
      <t>ヒヨウ</t>
    </rPh>
    <rPh sb="133" eb="135">
      <t>ゾウカ</t>
    </rPh>
    <rPh sb="140" eb="142">
      <t>サクネン</t>
    </rPh>
    <rPh sb="145" eb="147">
      <t>ゲンショウ</t>
    </rPh>
    <rPh sb="161" eb="162">
      <t>ゾウ</t>
    </rPh>
    <rPh sb="168" eb="170">
      <t>ヒヨウ</t>
    </rPh>
    <rPh sb="170" eb="171">
      <t>ゾウ</t>
    </rPh>
    <rPh sb="174" eb="178">
      <t>ユウシュウスイリョウ</t>
    </rPh>
    <rPh sb="179" eb="180">
      <t>ゲン</t>
    </rPh>
    <rPh sb="226" eb="227">
      <t>オオ</t>
    </rPh>
    <rPh sb="248" eb="252">
      <t>ジンコ</t>
    </rPh>
    <rPh sb="253" eb="255">
      <t>コウリョ</t>
    </rPh>
    <rPh sb="258" eb="260">
      <t>ゲンショウ</t>
    </rPh>
    <rPh sb="264" eb="266">
      <t>ミコ</t>
    </rPh>
    <rPh sb="289" eb="292">
      <t>シヨウリョウ</t>
    </rPh>
    <phoneticPr fontId="1"/>
  </si>
  <si>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</si>
  <si>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</si>
  <si>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</si>
  <si>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</si>
  <si>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</si>
  <si>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</si>
  <si>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</si>
  <si>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</si>
  <si>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</si>
  <si>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</si>
  <si>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</si>
  <si>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</si>
  <si>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有形固定資産減価償却率は、類似団体より低い比率であり、値としては老朽化はそれほど進んでおりませんが、建設開始から30年以上経過しているため、北秋田市生活排水処理整備構想及びストックマネジメントに沿って今後は、耐用年数を迎える資産を計画的に更新していきます。</t>
  </si>
  <si>
    <t>　収入については、一般会計からの繰入金の割合が多い状況であり、それを解消すべく下水道事業のPR活動等、水洗化率向上の取り組みや、使用料の見直し、改定を行い使用料収入の向上を図ります。
　支出については、経常経費の削減や、修繕費用の平準化を図りながら、計画的な投資や維持管理を行います。</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</si>
</sst>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0.32</c:v>
                </c:pt>
                <c:pt idx="3">
                  <c:v>0.1</c:v>
                </c:pt>
                <c:pt idx="4">
                  <c:v>9.e-002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79.48</c:v>
                </c:pt>
                <c:pt idx="3">
                  <c:v>80.98</c:v>
                </c:pt>
                <c:pt idx="4">
                  <c:v>70.290000000000006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49.47</c:v>
                </c:pt>
                <c:pt idx="3">
                  <c:v>48.19</c:v>
                </c:pt>
                <c:pt idx="4">
                  <c:v>47.32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71.92</c:v>
                </c:pt>
                <c:pt idx="3">
                  <c:v>73.05</c:v>
                </c:pt>
                <c:pt idx="4">
                  <c:v>74.72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82.06</c:v>
                </c:pt>
                <c:pt idx="3">
                  <c:v>82.26</c:v>
                </c:pt>
                <c:pt idx="4">
                  <c:v>81.33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101.26</c:v>
                </c:pt>
                <c:pt idx="3">
                  <c:v>102.85</c:v>
                </c:pt>
                <c:pt idx="4">
                  <c:v>99.85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107.81</c:v>
                </c:pt>
                <c:pt idx="3">
                  <c:v>107.54</c:v>
                </c:pt>
                <c:pt idx="4">
                  <c:v>107.19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3.09</c:v>
                </c:pt>
                <c:pt idx="3">
                  <c:v>5.99</c:v>
                </c:pt>
                <c:pt idx="4">
                  <c:v>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19.93</c:v>
                </c:pt>
                <c:pt idx="3">
                  <c:v>21.94</c:v>
                </c:pt>
                <c:pt idx="4">
                  <c:v>22.89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formatCode="#,##0.00;&quot;△&quot;#,##0.00;&quot;-&quot;">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18.2</c:v>
                </c:pt>
                <c:pt idx="3">
                  <c:v>19.059999999999999</c:v>
                </c:pt>
                <c:pt idx="4">
                  <c:v>31.07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37.71</c:v>
                </c:pt>
                <c:pt idx="3">
                  <c:v>48.67</c:v>
                </c:pt>
                <c:pt idx="4">
                  <c:v>41.07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48.56</c:v>
                </c:pt>
                <c:pt idx="3">
                  <c:v>47.58</c:v>
                </c:pt>
                <c:pt idx="4">
                  <c:v>51.09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1245.0999999999999</c:v>
                </c:pt>
                <c:pt idx="3">
                  <c:v>1108.8</c:v>
                </c:pt>
                <c:pt idx="4">
                  <c:v>1194.56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98.68</c:v>
                </c:pt>
                <c:pt idx="3">
                  <c:v>102.04</c:v>
                </c:pt>
                <c:pt idx="4">
                  <c:v>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79.77</c:v>
                </c:pt>
                <c:pt idx="3">
                  <c:v>79.63</c:v>
                </c:pt>
                <c:pt idx="4">
                  <c:v>76.78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205.76</c:v>
                </c:pt>
                <c:pt idx="3">
                  <c:v>169.29</c:v>
                </c:pt>
                <c:pt idx="4">
                  <c:v>174.7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214.56</c:v>
                </c:pt>
                <c:pt idx="3">
                  <c:v>213.66</c:v>
                </c:pt>
                <c:pt idx="4">
                  <c:v>224.31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【73.44】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【7.62】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0" zoomScaleNormal="80"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秋田県　北秋田市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10</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0" t="str">
        <f>データ!$M$6</f>
        <v>非設置</v>
      </c>
      <c r="AE8" s="20"/>
      <c r="AF8" s="20"/>
      <c r="AG8" s="20"/>
      <c r="AH8" s="20"/>
      <c r="AI8" s="20"/>
      <c r="AJ8" s="20"/>
      <c r="AK8" s="3"/>
      <c r="AL8" s="21">
        <f>データ!S6</f>
        <v>29339</v>
      </c>
      <c r="AM8" s="21"/>
      <c r="AN8" s="21"/>
      <c r="AO8" s="21"/>
      <c r="AP8" s="21"/>
      <c r="AQ8" s="21"/>
      <c r="AR8" s="21"/>
      <c r="AS8" s="21"/>
      <c r="AT8" s="7">
        <f>データ!T6</f>
        <v>1152.76</v>
      </c>
      <c r="AU8" s="7"/>
      <c r="AV8" s="7"/>
      <c r="AW8" s="7"/>
      <c r="AX8" s="7"/>
      <c r="AY8" s="7"/>
      <c r="AZ8" s="7"/>
      <c r="BA8" s="7"/>
      <c r="BB8" s="7">
        <f>データ!U6</f>
        <v>25.45</v>
      </c>
      <c r="BC8" s="7"/>
      <c r="BD8" s="7"/>
      <c r="BE8" s="7"/>
      <c r="BF8" s="7"/>
      <c r="BG8" s="7"/>
      <c r="BH8" s="7"/>
      <c r="BI8" s="7"/>
      <c r="BJ8" s="3"/>
      <c r="BK8" s="3"/>
      <c r="BL8" s="27" t="s">
        <v>11</v>
      </c>
      <c r="BM8" s="37"/>
      <c r="BN8" s="44" t="s">
        <v>19</v>
      </c>
      <c r="BO8" s="44"/>
      <c r="BP8" s="44"/>
      <c r="BQ8" s="44"/>
      <c r="BR8" s="44"/>
      <c r="BS8" s="44"/>
      <c r="BT8" s="44"/>
      <c r="BU8" s="44"/>
      <c r="BV8" s="44"/>
      <c r="BW8" s="44"/>
      <c r="BX8" s="44"/>
      <c r="BY8" s="48"/>
    </row>
    <row r="9" spans="1:78" ht="18.75" customHeight="1">
      <c r="A9" s="2"/>
      <c r="B9" s="5" t="s">
        <v>21</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20</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53.3</v>
      </c>
      <c r="J10" s="7"/>
      <c r="K10" s="7"/>
      <c r="L10" s="7"/>
      <c r="M10" s="7"/>
      <c r="N10" s="7"/>
      <c r="O10" s="7"/>
      <c r="P10" s="7">
        <f>データ!P6</f>
        <v>49.16</v>
      </c>
      <c r="Q10" s="7"/>
      <c r="R10" s="7"/>
      <c r="S10" s="7"/>
      <c r="T10" s="7"/>
      <c r="U10" s="7"/>
      <c r="V10" s="7"/>
      <c r="W10" s="7">
        <f>データ!Q6</f>
        <v>84.39</v>
      </c>
      <c r="X10" s="7"/>
      <c r="Y10" s="7"/>
      <c r="Z10" s="7"/>
      <c r="AA10" s="7"/>
      <c r="AB10" s="7"/>
      <c r="AC10" s="7"/>
      <c r="AD10" s="21">
        <f>データ!R6</f>
        <v>2970</v>
      </c>
      <c r="AE10" s="21"/>
      <c r="AF10" s="21"/>
      <c r="AG10" s="21"/>
      <c r="AH10" s="21"/>
      <c r="AI10" s="21"/>
      <c r="AJ10" s="21"/>
      <c r="AK10" s="2"/>
      <c r="AL10" s="21">
        <f>データ!V6</f>
        <v>14274</v>
      </c>
      <c r="AM10" s="21"/>
      <c r="AN10" s="21"/>
      <c r="AO10" s="21"/>
      <c r="AP10" s="21"/>
      <c r="AQ10" s="21"/>
      <c r="AR10" s="21"/>
      <c r="AS10" s="21"/>
      <c r="AT10" s="7">
        <f>データ!W6</f>
        <v>7.41</v>
      </c>
      <c r="AU10" s="7"/>
      <c r="AV10" s="7"/>
      <c r="AW10" s="7"/>
      <c r="AX10" s="7"/>
      <c r="AY10" s="7"/>
      <c r="AZ10" s="7"/>
      <c r="BA10" s="7"/>
      <c r="BB10" s="7">
        <f>データ!X6</f>
        <v>1926.32</v>
      </c>
      <c r="BC10" s="7"/>
      <c r="BD10" s="7"/>
      <c r="BE10" s="7"/>
      <c r="BF10" s="7"/>
      <c r="BG10" s="7"/>
      <c r="BH10" s="7"/>
      <c r="BI10" s="7"/>
      <c r="BJ10" s="2"/>
      <c r="BK10" s="2"/>
      <c r="BL10" s="29" t="s">
        <v>36</v>
      </c>
      <c r="BM10" s="39"/>
      <c r="BN10" s="46" t="s">
        <v>15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100</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8</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44</v>
      </c>
      <c r="F84" s="12" t="s">
        <v>45</v>
      </c>
      <c r="G84" s="12" t="s">
        <v>46</v>
      </c>
      <c r="H84" s="12" t="s">
        <v>39</v>
      </c>
      <c r="I84" s="12" t="s">
        <v>7</v>
      </c>
      <c r="J84" s="12" t="s">
        <v>47</v>
      </c>
      <c r="K84" s="12" t="s">
        <v>48</v>
      </c>
      <c r="L84" s="12" t="s">
        <v>31</v>
      </c>
      <c r="M84" s="12" t="s">
        <v>34</v>
      </c>
      <c r="N84" s="12" t="s">
        <v>50</v>
      </c>
      <c r="O84" s="12" t="s">
        <v>52</v>
      </c>
    </row>
    <row r="85" spans="1:78" hidden="1">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UnqaShIO+BCqADQBBIvJoK6/1eqDihbYqPONlmH2UioGVMQ3dIpuTKTnUL5M40g0HM/M5O5aTSPpUdwF22k9bg==" saltValue="yN/HG+I4XLWOTsSp64gXQ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54</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18</v>
      </c>
      <c r="B3" s="58" t="s">
        <v>30</v>
      </c>
      <c r="C3" s="58" t="s">
        <v>56</v>
      </c>
      <c r="D3" s="58" t="s">
        <v>57</v>
      </c>
      <c r="E3" s="58" t="s">
        <v>3</v>
      </c>
      <c r="F3" s="58" t="s">
        <v>2</v>
      </c>
      <c r="G3" s="58" t="s">
        <v>23</v>
      </c>
      <c r="H3" s="65" t="s">
        <v>58</v>
      </c>
      <c r="I3" s="68"/>
      <c r="J3" s="68"/>
      <c r="K3" s="68"/>
      <c r="L3" s="68"/>
      <c r="M3" s="68"/>
      <c r="N3" s="68"/>
      <c r="O3" s="68"/>
      <c r="P3" s="68"/>
      <c r="Q3" s="68"/>
      <c r="R3" s="68"/>
      <c r="S3" s="68"/>
      <c r="T3" s="68"/>
      <c r="U3" s="68"/>
      <c r="V3" s="68"/>
      <c r="W3" s="68"/>
      <c r="X3" s="73"/>
      <c r="Y3" s="76" t="s">
        <v>51</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59</v>
      </c>
      <c r="B4" s="59"/>
      <c r="C4" s="59"/>
      <c r="D4" s="59"/>
      <c r="E4" s="59"/>
      <c r="F4" s="59"/>
      <c r="G4" s="59"/>
      <c r="H4" s="66"/>
      <c r="I4" s="69"/>
      <c r="J4" s="69"/>
      <c r="K4" s="69"/>
      <c r="L4" s="69"/>
      <c r="M4" s="69"/>
      <c r="N4" s="69"/>
      <c r="O4" s="69"/>
      <c r="P4" s="69"/>
      <c r="Q4" s="69"/>
      <c r="R4" s="69"/>
      <c r="S4" s="69"/>
      <c r="T4" s="69"/>
      <c r="U4" s="69"/>
      <c r="V4" s="69"/>
      <c r="W4" s="69"/>
      <c r="X4" s="74"/>
      <c r="Y4" s="77" t="s">
        <v>49</v>
      </c>
      <c r="Z4" s="77"/>
      <c r="AA4" s="77"/>
      <c r="AB4" s="77"/>
      <c r="AC4" s="77"/>
      <c r="AD4" s="77"/>
      <c r="AE4" s="77"/>
      <c r="AF4" s="77"/>
      <c r="AG4" s="77"/>
      <c r="AH4" s="77"/>
      <c r="AI4" s="77"/>
      <c r="AJ4" s="77" t="s">
        <v>43</v>
      </c>
      <c r="AK4" s="77"/>
      <c r="AL4" s="77"/>
      <c r="AM4" s="77"/>
      <c r="AN4" s="77"/>
      <c r="AO4" s="77"/>
      <c r="AP4" s="77"/>
      <c r="AQ4" s="77"/>
      <c r="AR4" s="77"/>
      <c r="AS4" s="77"/>
      <c r="AT4" s="77"/>
      <c r="AU4" s="77" t="s">
        <v>26</v>
      </c>
      <c r="AV4" s="77"/>
      <c r="AW4" s="77"/>
      <c r="AX4" s="77"/>
      <c r="AY4" s="77"/>
      <c r="AZ4" s="77"/>
      <c r="BA4" s="77"/>
      <c r="BB4" s="77"/>
      <c r="BC4" s="77"/>
      <c r="BD4" s="77"/>
      <c r="BE4" s="77"/>
      <c r="BF4" s="77" t="s">
        <v>61</v>
      </c>
      <c r="BG4" s="77"/>
      <c r="BH4" s="77"/>
      <c r="BI4" s="77"/>
      <c r="BJ4" s="77"/>
      <c r="BK4" s="77"/>
      <c r="BL4" s="77"/>
      <c r="BM4" s="77"/>
      <c r="BN4" s="77"/>
      <c r="BO4" s="77"/>
      <c r="BP4" s="77"/>
      <c r="BQ4" s="77" t="s">
        <v>13</v>
      </c>
      <c r="BR4" s="77"/>
      <c r="BS4" s="77"/>
      <c r="BT4" s="77"/>
      <c r="BU4" s="77"/>
      <c r="BV4" s="77"/>
      <c r="BW4" s="77"/>
      <c r="BX4" s="77"/>
      <c r="BY4" s="77"/>
      <c r="BZ4" s="77"/>
      <c r="CA4" s="77"/>
      <c r="CB4" s="77" t="s">
        <v>60</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55</v>
      </c>
      <c r="I5" s="67" t="s">
        <v>69</v>
      </c>
      <c r="J5" s="67" t="s">
        <v>70</v>
      </c>
      <c r="K5" s="67" t="s">
        <v>71</v>
      </c>
      <c r="L5" s="67" t="s">
        <v>72</v>
      </c>
      <c r="M5" s="67" t="s">
        <v>4</v>
      </c>
      <c r="N5" s="67" t="s">
        <v>73</v>
      </c>
      <c r="O5" s="67" t="s">
        <v>74</v>
      </c>
      <c r="P5" s="67" t="s">
        <v>75</v>
      </c>
      <c r="Q5" s="67" t="s">
        <v>76</v>
      </c>
      <c r="R5" s="67" t="s">
        <v>77</v>
      </c>
      <c r="S5" s="67" t="s">
        <v>78</v>
      </c>
      <c r="T5" s="67" t="s">
        <v>79</v>
      </c>
      <c r="U5" s="67" t="s">
        <v>62</v>
      </c>
      <c r="V5" s="67" t="s">
        <v>80</v>
      </c>
      <c r="W5" s="67" t="s">
        <v>81</v>
      </c>
      <c r="X5" s="67" t="s">
        <v>82</v>
      </c>
      <c r="Y5" s="67" t="s">
        <v>83</v>
      </c>
      <c r="Z5" s="67" t="s">
        <v>84</v>
      </c>
      <c r="AA5" s="67" t="s">
        <v>85</v>
      </c>
      <c r="AB5" s="67" t="s">
        <v>86</v>
      </c>
      <c r="AC5" s="67" t="s">
        <v>87</v>
      </c>
      <c r="AD5" s="67" t="s">
        <v>89</v>
      </c>
      <c r="AE5" s="67" t="s">
        <v>90</v>
      </c>
      <c r="AF5" s="67" t="s">
        <v>91</v>
      </c>
      <c r="AG5" s="67" t="s">
        <v>92</v>
      </c>
      <c r="AH5" s="67" t="s">
        <v>93</v>
      </c>
      <c r="AI5" s="67" t="s">
        <v>42</v>
      </c>
      <c r="AJ5" s="67" t="s">
        <v>83</v>
      </c>
      <c r="AK5" s="67" t="s">
        <v>84</v>
      </c>
      <c r="AL5" s="67" t="s">
        <v>85</v>
      </c>
      <c r="AM5" s="67" t="s">
        <v>86</v>
      </c>
      <c r="AN5" s="67" t="s">
        <v>87</v>
      </c>
      <c r="AO5" s="67" t="s">
        <v>89</v>
      </c>
      <c r="AP5" s="67" t="s">
        <v>90</v>
      </c>
      <c r="AQ5" s="67" t="s">
        <v>91</v>
      </c>
      <c r="AR5" s="67" t="s">
        <v>92</v>
      </c>
      <c r="AS5" s="67" t="s">
        <v>93</v>
      </c>
      <c r="AT5" s="67" t="s">
        <v>88</v>
      </c>
      <c r="AU5" s="67" t="s">
        <v>83</v>
      </c>
      <c r="AV5" s="67" t="s">
        <v>84</v>
      </c>
      <c r="AW5" s="67" t="s">
        <v>85</v>
      </c>
      <c r="AX5" s="67" t="s">
        <v>86</v>
      </c>
      <c r="AY5" s="67" t="s">
        <v>87</v>
      </c>
      <c r="AZ5" s="67" t="s">
        <v>89</v>
      </c>
      <c r="BA5" s="67" t="s">
        <v>90</v>
      </c>
      <c r="BB5" s="67" t="s">
        <v>91</v>
      </c>
      <c r="BC5" s="67" t="s">
        <v>92</v>
      </c>
      <c r="BD5" s="67" t="s">
        <v>93</v>
      </c>
      <c r="BE5" s="67" t="s">
        <v>88</v>
      </c>
      <c r="BF5" s="67" t="s">
        <v>83</v>
      </c>
      <c r="BG5" s="67" t="s">
        <v>84</v>
      </c>
      <c r="BH5" s="67" t="s">
        <v>85</v>
      </c>
      <c r="BI5" s="67" t="s">
        <v>86</v>
      </c>
      <c r="BJ5" s="67" t="s">
        <v>87</v>
      </c>
      <c r="BK5" s="67" t="s">
        <v>89</v>
      </c>
      <c r="BL5" s="67" t="s">
        <v>90</v>
      </c>
      <c r="BM5" s="67" t="s">
        <v>91</v>
      </c>
      <c r="BN5" s="67" t="s">
        <v>92</v>
      </c>
      <c r="BO5" s="67" t="s">
        <v>93</v>
      </c>
      <c r="BP5" s="67" t="s">
        <v>88</v>
      </c>
      <c r="BQ5" s="67" t="s">
        <v>83</v>
      </c>
      <c r="BR5" s="67" t="s">
        <v>84</v>
      </c>
      <c r="BS5" s="67" t="s">
        <v>85</v>
      </c>
      <c r="BT5" s="67" t="s">
        <v>86</v>
      </c>
      <c r="BU5" s="67" t="s">
        <v>87</v>
      </c>
      <c r="BV5" s="67" t="s">
        <v>89</v>
      </c>
      <c r="BW5" s="67" t="s">
        <v>90</v>
      </c>
      <c r="BX5" s="67" t="s">
        <v>91</v>
      </c>
      <c r="BY5" s="67" t="s">
        <v>92</v>
      </c>
      <c r="BZ5" s="67" t="s">
        <v>93</v>
      </c>
      <c r="CA5" s="67" t="s">
        <v>88</v>
      </c>
      <c r="CB5" s="67" t="s">
        <v>83</v>
      </c>
      <c r="CC5" s="67" t="s">
        <v>84</v>
      </c>
      <c r="CD5" s="67" t="s">
        <v>85</v>
      </c>
      <c r="CE5" s="67" t="s">
        <v>86</v>
      </c>
      <c r="CF5" s="67" t="s">
        <v>87</v>
      </c>
      <c r="CG5" s="67" t="s">
        <v>89</v>
      </c>
      <c r="CH5" s="67" t="s">
        <v>90</v>
      </c>
      <c r="CI5" s="67" t="s">
        <v>91</v>
      </c>
      <c r="CJ5" s="67" t="s">
        <v>92</v>
      </c>
      <c r="CK5" s="67" t="s">
        <v>93</v>
      </c>
      <c r="CL5" s="67" t="s">
        <v>88</v>
      </c>
      <c r="CM5" s="67" t="s">
        <v>83</v>
      </c>
      <c r="CN5" s="67" t="s">
        <v>84</v>
      </c>
      <c r="CO5" s="67" t="s">
        <v>85</v>
      </c>
      <c r="CP5" s="67" t="s">
        <v>86</v>
      </c>
      <c r="CQ5" s="67" t="s">
        <v>87</v>
      </c>
      <c r="CR5" s="67" t="s">
        <v>89</v>
      </c>
      <c r="CS5" s="67" t="s">
        <v>90</v>
      </c>
      <c r="CT5" s="67" t="s">
        <v>91</v>
      </c>
      <c r="CU5" s="67" t="s">
        <v>92</v>
      </c>
      <c r="CV5" s="67" t="s">
        <v>93</v>
      </c>
      <c r="CW5" s="67" t="s">
        <v>88</v>
      </c>
      <c r="CX5" s="67" t="s">
        <v>83</v>
      </c>
      <c r="CY5" s="67" t="s">
        <v>84</v>
      </c>
      <c r="CZ5" s="67" t="s">
        <v>85</v>
      </c>
      <c r="DA5" s="67" t="s">
        <v>86</v>
      </c>
      <c r="DB5" s="67" t="s">
        <v>87</v>
      </c>
      <c r="DC5" s="67" t="s">
        <v>89</v>
      </c>
      <c r="DD5" s="67" t="s">
        <v>90</v>
      </c>
      <c r="DE5" s="67" t="s">
        <v>91</v>
      </c>
      <c r="DF5" s="67" t="s">
        <v>92</v>
      </c>
      <c r="DG5" s="67" t="s">
        <v>93</v>
      </c>
      <c r="DH5" s="67" t="s">
        <v>88</v>
      </c>
      <c r="DI5" s="67" t="s">
        <v>83</v>
      </c>
      <c r="DJ5" s="67" t="s">
        <v>84</v>
      </c>
      <c r="DK5" s="67" t="s">
        <v>85</v>
      </c>
      <c r="DL5" s="67" t="s">
        <v>86</v>
      </c>
      <c r="DM5" s="67" t="s">
        <v>87</v>
      </c>
      <c r="DN5" s="67" t="s">
        <v>89</v>
      </c>
      <c r="DO5" s="67" t="s">
        <v>90</v>
      </c>
      <c r="DP5" s="67" t="s">
        <v>91</v>
      </c>
      <c r="DQ5" s="67" t="s">
        <v>92</v>
      </c>
      <c r="DR5" s="67" t="s">
        <v>93</v>
      </c>
      <c r="DS5" s="67" t="s">
        <v>88</v>
      </c>
      <c r="DT5" s="67" t="s">
        <v>83</v>
      </c>
      <c r="DU5" s="67" t="s">
        <v>84</v>
      </c>
      <c r="DV5" s="67" t="s">
        <v>85</v>
      </c>
      <c r="DW5" s="67" t="s">
        <v>86</v>
      </c>
      <c r="DX5" s="67" t="s">
        <v>87</v>
      </c>
      <c r="DY5" s="67" t="s">
        <v>89</v>
      </c>
      <c r="DZ5" s="67" t="s">
        <v>90</v>
      </c>
      <c r="EA5" s="67" t="s">
        <v>91</v>
      </c>
      <c r="EB5" s="67" t="s">
        <v>92</v>
      </c>
      <c r="EC5" s="67" t="s">
        <v>93</v>
      </c>
      <c r="ED5" s="67" t="s">
        <v>88</v>
      </c>
      <c r="EE5" s="67" t="s">
        <v>83</v>
      </c>
      <c r="EF5" s="67" t="s">
        <v>84</v>
      </c>
      <c r="EG5" s="67" t="s">
        <v>85</v>
      </c>
      <c r="EH5" s="67" t="s">
        <v>86</v>
      </c>
      <c r="EI5" s="67" t="s">
        <v>87</v>
      </c>
      <c r="EJ5" s="67" t="s">
        <v>89</v>
      </c>
      <c r="EK5" s="67" t="s">
        <v>90</v>
      </c>
      <c r="EL5" s="67" t="s">
        <v>91</v>
      </c>
      <c r="EM5" s="67" t="s">
        <v>92</v>
      </c>
      <c r="EN5" s="67" t="s">
        <v>93</v>
      </c>
      <c r="EO5" s="67" t="s">
        <v>88</v>
      </c>
    </row>
    <row r="6" spans="1:148" s="55" customFormat="1">
      <c r="A6" s="56" t="s">
        <v>94</v>
      </c>
      <c r="B6" s="61">
        <f t="shared" ref="B6:X6" si="1">B7</f>
        <v>2022</v>
      </c>
      <c r="C6" s="61">
        <f t="shared" si="1"/>
        <v>52132</v>
      </c>
      <c r="D6" s="61">
        <f t="shared" si="1"/>
        <v>46</v>
      </c>
      <c r="E6" s="61">
        <f t="shared" si="1"/>
        <v>17</v>
      </c>
      <c r="F6" s="61">
        <f t="shared" si="1"/>
        <v>1</v>
      </c>
      <c r="G6" s="61">
        <f t="shared" si="1"/>
        <v>0</v>
      </c>
      <c r="H6" s="61" t="str">
        <f t="shared" si="1"/>
        <v>秋田県　北秋田市</v>
      </c>
      <c r="I6" s="61" t="str">
        <f t="shared" si="1"/>
        <v>法適用</v>
      </c>
      <c r="J6" s="61" t="str">
        <f t="shared" si="1"/>
        <v>下水道事業</v>
      </c>
      <c r="K6" s="61" t="str">
        <f t="shared" si="1"/>
        <v>公共下水道</v>
      </c>
      <c r="L6" s="61" t="str">
        <f t="shared" si="1"/>
        <v>Cd2</v>
      </c>
      <c r="M6" s="61" t="str">
        <f t="shared" si="1"/>
        <v>非設置</v>
      </c>
      <c r="N6" s="70" t="str">
        <f t="shared" si="1"/>
        <v>-</v>
      </c>
      <c r="O6" s="70">
        <f t="shared" si="1"/>
        <v>53.3</v>
      </c>
      <c r="P6" s="70">
        <f t="shared" si="1"/>
        <v>49.16</v>
      </c>
      <c r="Q6" s="70">
        <f t="shared" si="1"/>
        <v>84.39</v>
      </c>
      <c r="R6" s="70">
        <f t="shared" si="1"/>
        <v>2970</v>
      </c>
      <c r="S6" s="70">
        <f t="shared" si="1"/>
        <v>29339</v>
      </c>
      <c r="T6" s="70">
        <f t="shared" si="1"/>
        <v>1152.76</v>
      </c>
      <c r="U6" s="70">
        <f t="shared" si="1"/>
        <v>25.45</v>
      </c>
      <c r="V6" s="70">
        <f t="shared" si="1"/>
        <v>14274</v>
      </c>
      <c r="W6" s="70">
        <f t="shared" si="1"/>
        <v>7.41</v>
      </c>
      <c r="X6" s="70">
        <f t="shared" si="1"/>
        <v>1926.32</v>
      </c>
      <c r="Y6" s="78" t="str">
        <f t="shared" ref="Y6:AH6" si="2">IF(Y7="",NA(),Y7)</f>
        <v>-</v>
      </c>
      <c r="Z6" s="78" t="str">
        <f t="shared" si="2"/>
        <v>-</v>
      </c>
      <c r="AA6" s="78">
        <f t="shared" si="2"/>
        <v>101.26</v>
      </c>
      <c r="AB6" s="78">
        <f t="shared" si="2"/>
        <v>102.85</v>
      </c>
      <c r="AC6" s="78">
        <f t="shared" si="2"/>
        <v>99.85</v>
      </c>
      <c r="AD6" s="78" t="str">
        <f t="shared" si="2"/>
        <v>-</v>
      </c>
      <c r="AE6" s="78" t="str">
        <f t="shared" si="2"/>
        <v>-</v>
      </c>
      <c r="AF6" s="78">
        <f t="shared" si="2"/>
        <v>107.81</v>
      </c>
      <c r="AG6" s="78">
        <f t="shared" si="2"/>
        <v>107.54</v>
      </c>
      <c r="AH6" s="78">
        <f t="shared" si="2"/>
        <v>107.19</v>
      </c>
      <c r="AI6" s="70" t="str">
        <f>IF(AI7="","",IF(AI7="-","【-】","【"&amp;SUBSTITUTE(TEXT(AI7,"#,##0.00"),"-","△")&amp;"】"))</f>
        <v>【106.11】</v>
      </c>
      <c r="AJ6" s="78" t="str">
        <f t="shared" ref="AJ6:AS6" si="3">IF(AJ7="",NA(),AJ7)</f>
        <v>-</v>
      </c>
      <c r="AK6" s="78" t="str">
        <f t="shared" si="3"/>
        <v>-</v>
      </c>
      <c r="AL6" s="70">
        <f t="shared" si="3"/>
        <v>0</v>
      </c>
      <c r="AM6" s="70">
        <f t="shared" si="3"/>
        <v>0</v>
      </c>
      <c r="AN6" s="70">
        <f t="shared" si="3"/>
        <v>0</v>
      </c>
      <c r="AO6" s="78" t="str">
        <f t="shared" si="3"/>
        <v>-</v>
      </c>
      <c r="AP6" s="78" t="str">
        <f t="shared" si="3"/>
        <v>-</v>
      </c>
      <c r="AQ6" s="78">
        <f t="shared" si="3"/>
        <v>18.2</v>
      </c>
      <c r="AR6" s="78">
        <f t="shared" si="3"/>
        <v>19.059999999999999</v>
      </c>
      <c r="AS6" s="78">
        <f t="shared" si="3"/>
        <v>31.07</v>
      </c>
      <c r="AT6" s="70" t="str">
        <f>IF(AT7="","",IF(AT7="-","【-】","【"&amp;SUBSTITUTE(TEXT(AT7,"#,##0.00"),"-","△")&amp;"】"))</f>
        <v>【3.15】</v>
      </c>
      <c r="AU6" s="78" t="str">
        <f t="shared" ref="AU6:BD6" si="4">IF(AU7="",NA(),AU7)</f>
        <v>-</v>
      </c>
      <c r="AV6" s="78" t="str">
        <f t="shared" si="4"/>
        <v>-</v>
      </c>
      <c r="AW6" s="78">
        <f t="shared" si="4"/>
        <v>37.71</v>
      </c>
      <c r="AX6" s="78">
        <f t="shared" si="4"/>
        <v>48.67</v>
      </c>
      <c r="AY6" s="78">
        <f t="shared" si="4"/>
        <v>41.07</v>
      </c>
      <c r="AZ6" s="78" t="str">
        <f t="shared" si="4"/>
        <v>-</v>
      </c>
      <c r="BA6" s="78" t="str">
        <f t="shared" si="4"/>
        <v>-</v>
      </c>
      <c r="BB6" s="78">
        <f t="shared" si="4"/>
        <v>48.56</v>
      </c>
      <c r="BC6" s="78">
        <f t="shared" si="4"/>
        <v>47.58</v>
      </c>
      <c r="BD6" s="78">
        <f t="shared" si="4"/>
        <v>51.09</v>
      </c>
      <c r="BE6" s="70" t="str">
        <f>IF(BE7="","",IF(BE7="-","【-】","【"&amp;SUBSTITUTE(TEXT(BE7,"#,##0.00"),"-","△")&amp;"】"))</f>
        <v>【73.44】</v>
      </c>
      <c r="BF6" s="78" t="str">
        <f t="shared" ref="BF6:BO6" si="5">IF(BF7="",NA(),BF7)</f>
        <v>-</v>
      </c>
      <c r="BG6" s="78" t="str">
        <f t="shared" si="5"/>
        <v>-</v>
      </c>
      <c r="BH6" s="70">
        <f t="shared" si="5"/>
        <v>0</v>
      </c>
      <c r="BI6" s="70">
        <f t="shared" si="5"/>
        <v>0</v>
      </c>
      <c r="BJ6" s="70">
        <f t="shared" si="5"/>
        <v>0</v>
      </c>
      <c r="BK6" s="78" t="str">
        <f t="shared" si="5"/>
        <v>-</v>
      </c>
      <c r="BL6" s="78" t="str">
        <f t="shared" si="5"/>
        <v>-</v>
      </c>
      <c r="BM6" s="78">
        <f t="shared" si="5"/>
        <v>1245.0999999999999</v>
      </c>
      <c r="BN6" s="78">
        <f t="shared" si="5"/>
        <v>1108.8</v>
      </c>
      <c r="BO6" s="78">
        <f t="shared" si="5"/>
        <v>1194.56</v>
      </c>
      <c r="BP6" s="70" t="str">
        <f>IF(BP7="","",IF(BP7="-","【-】","【"&amp;SUBSTITUTE(TEXT(BP7,"#,##0.00"),"-","△")&amp;"】"))</f>
        <v>【652.82】</v>
      </c>
      <c r="BQ6" s="78" t="str">
        <f t="shared" ref="BQ6:BZ6" si="6">IF(BQ7="",NA(),BQ7)</f>
        <v>-</v>
      </c>
      <c r="BR6" s="78" t="str">
        <f t="shared" si="6"/>
        <v>-</v>
      </c>
      <c r="BS6" s="78">
        <f t="shared" si="6"/>
        <v>98.68</v>
      </c>
      <c r="BT6" s="78">
        <f t="shared" si="6"/>
        <v>102.04</v>
      </c>
      <c r="BU6" s="78">
        <f t="shared" si="6"/>
        <v>97</v>
      </c>
      <c r="BV6" s="78" t="str">
        <f t="shared" si="6"/>
        <v>-</v>
      </c>
      <c r="BW6" s="78" t="str">
        <f t="shared" si="6"/>
        <v>-</v>
      </c>
      <c r="BX6" s="78">
        <f t="shared" si="6"/>
        <v>79.77</v>
      </c>
      <c r="BY6" s="78">
        <f t="shared" si="6"/>
        <v>79.63</v>
      </c>
      <c r="BZ6" s="78">
        <f t="shared" si="6"/>
        <v>76.78</v>
      </c>
      <c r="CA6" s="70" t="str">
        <f>IF(CA7="","",IF(CA7="-","【-】","【"&amp;SUBSTITUTE(TEXT(CA7,"#,##0.00"),"-","△")&amp;"】"))</f>
        <v>【97.61】</v>
      </c>
      <c r="CB6" s="78" t="str">
        <f t="shared" ref="CB6:CK6" si="7">IF(CB7="",NA(),CB7)</f>
        <v>-</v>
      </c>
      <c r="CC6" s="78" t="str">
        <f t="shared" si="7"/>
        <v>-</v>
      </c>
      <c r="CD6" s="78">
        <f t="shared" si="7"/>
        <v>205.76</v>
      </c>
      <c r="CE6" s="78">
        <f t="shared" si="7"/>
        <v>169.29</v>
      </c>
      <c r="CF6" s="78">
        <f t="shared" si="7"/>
        <v>174.7</v>
      </c>
      <c r="CG6" s="78" t="str">
        <f t="shared" si="7"/>
        <v>-</v>
      </c>
      <c r="CH6" s="78" t="str">
        <f t="shared" si="7"/>
        <v>-</v>
      </c>
      <c r="CI6" s="78">
        <f t="shared" si="7"/>
        <v>214.56</v>
      </c>
      <c r="CJ6" s="78">
        <f t="shared" si="7"/>
        <v>213.66</v>
      </c>
      <c r="CK6" s="78">
        <f t="shared" si="7"/>
        <v>224.31</v>
      </c>
      <c r="CL6" s="70" t="str">
        <f>IF(CL7="","",IF(CL7="-","【-】","【"&amp;SUBSTITUTE(TEXT(CL7,"#,##0.00"),"-","△")&amp;"】"))</f>
        <v>【138.29】</v>
      </c>
      <c r="CM6" s="78" t="str">
        <f t="shared" ref="CM6:CV6" si="8">IF(CM7="",NA(),CM7)</f>
        <v>-</v>
      </c>
      <c r="CN6" s="78" t="str">
        <f t="shared" si="8"/>
        <v>-</v>
      </c>
      <c r="CO6" s="78">
        <f t="shared" si="8"/>
        <v>79.48</v>
      </c>
      <c r="CP6" s="78">
        <f t="shared" si="8"/>
        <v>80.98</v>
      </c>
      <c r="CQ6" s="78">
        <f t="shared" si="8"/>
        <v>70.290000000000006</v>
      </c>
      <c r="CR6" s="78" t="str">
        <f t="shared" si="8"/>
        <v>-</v>
      </c>
      <c r="CS6" s="78" t="str">
        <f t="shared" si="8"/>
        <v>-</v>
      </c>
      <c r="CT6" s="78">
        <f t="shared" si="8"/>
        <v>49.47</v>
      </c>
      <c r="CU6" s="78">
        <f t="shared" si="8"/>
        <v>48.19</v>
      </c>
      <c r="CV6" s="78">
        <f t="shared" si="8"/>
        <v>47.32</v>
      </c>
      <c r="CW6" s="70" t="str">
        <f>IF(CW7="","",IF(CW7="-","【-】","【"&amp;SUBSTITUTE(TEXT(CW7,"#,##0.00"),"-","△")&amp;"】"))</f>
        <v>【59.10】</v>
      </c>
      <c r="CX6" s="78" t="str">
        <f t="shared" ref="CX6:DG6" si="9">IF(CX7="",NA(),CX7)</f>
        <v>-</v>
      </c>
      <c r="CY6" s="78" t="str">
        <f t="shared" si="9"/>
        <v>-</v>
      </c>
      <c r="CZ6" s="78">
        <f t="shared" si="9"/>
        <v>71.92</v>
      </c>
      <c r="DA6" s="78">
        <f t="shared" si="9"/>
        <v>73.05</v>
      </c>
      <c r="DB6" s="78">
        <f t="shared" si="9"/>
        <v>74.72</v>
      </c>
      <c r="DC6" s="78" t="str">
        <f t="shared" si="9"/>
        <v>-</v>
      </c>
      <c r="DD6" s="78" t="str">
        <f t="shared" si="9"/>
        <v>-</v>
      </c>
      <c r="DE6" s="78">
        <f t="shared" si="9"/>
        <v>82.06</v>
      </c>
      <c r="DF6" s="78">
        <f t="shared" si="9"/>
        <v>82.26</v>
      </c>
      <c r="DG6" s="78">
        <f t="shared" si="9"/>
        <v>81.33</v>
      </c>
      <c r="DH6" s="70" t="str">
        <f>IF(DH7="","",IF(DH7="-","【-】","【"&amp;SUBSTITUTE(TEXT(DH7,"#,##0.00"),"-","△")&amp;"】"))</f>
        <v>【95.82】</v>
      </c>
      <c r="DI6" s="78" t="str">
        <f t="shared" ref="DI6:DR6" si="10">IF(DI7="",NA(),DI7)</f>
        <v>-</v>
      </c>
      <c r="DJ6" s="78" t="str">
        <f t="shared" si="10"/>
        <v>-</v>
      </c>
      <c r="DK6" s="78">
        <f t="shared" si="10"/>
        <v>3.09</v>
      </c>
      <c r="DL6" s="78">
        <f t="shared" si="10"/>
        <v>5.99</v>
      </c>
      <c r="DM6" s="78">
        <f t="shared" si="10"/>
        <v>8.9</v>
      </c>
      <c r="DN6" s="78" t="str">
        <f t="shared" si="10"/>
        <v>-</v>
      </c>
      <c r="DO6" s="78" t="str">
        <f t="shared" si="10"/>
        <v>-</v>
      </c>
      <c r="DP6" s="78">
        <f t="shared" si="10"/>
        <v>19.93</v>
      </c>
      <c r="DQ6" s="78">
        <f t="shared" si="10"/>
        <v>21.94</v>
      </c>
      <c r="DR6" s="78">
        <f t="shared" si="10"/>
        <v>22.89</v>
      </c>
      <c r="DS6" s="70" t="str">
        <f>IF(DS7="","",IF(DS7="-","【-】","【"&amp;SUBSTITUTE(TEXT(DS7,"#,##0.00"),"-","△")&amp;"】"))</f>
        <v>【39.74】</v>
      </c>
      <c r="DT6" s="78" t="str">
        <f t="shared" ref="DT6:EC6" si="11">IF(DT7="",NA(),DT7)</f>
        <v>-</v>
      </c>
      <c r="DU6" s="78" t="str">
        <f t="shared" si="11"/>
        <v>-</v>
      </c>
      <c r="DV6" s="70">
        <f t="shared" si="11"/>
        <v>0</v>
      </c>
      <c r="DW6" s="70">
        <f t="shared" si="11"/>
        <v>0</v>
      </c>
      <c r="DX6" s="70">
        <f t="shared" si="11"/>
        <v>0</v>
      </c>
      <c r="DY6" s="78" t="str">
        <f t="shared" si="11"/>
        <v>-</v>
      </c>
      <c r="DZ6" s="78" t="str">
        <f t="shared" si="11"/>
        <v>-</v>
      </c>
      <c r="EA6" s="70">
        <f t="shared" si="11"/>
        <v>0</v>
      </c>
      <c r="EB6" s="70">
        <f t="shared" si="11"/>
        <v>0</v>
      </c>
      <c r="EC6" s="70">
        <f t="shared" si="11"/>
        <v>0</v>
      </c>
      <c r="ED6" s="70" t="str">
        <f>IF(ED7="","",IF(ED7="-","【-】","【"&amp;SUBSTITUTE(TEXT(ED7,"#,##0.00"),"-","△")&amp;"】"))</f>
        <v>【7.62】</v>
      </c>
      <c r="EE6" s="78" t="str">
        <f t="shared" ref="EE6:EN6" si="12">IF(EE7="",NA(),EE7)</f>
        <v>-</v>
      </c>
      <c r="EF6" s="78" t="str">
        <f t="shared" si="12"/>
        <v>-</v>
      </c>
      <c r="EG6" s="70">
        <f t="shared" si="12"/>
        <v>0</v>
      </c>
      <c r="EH6" s="70">
        <f t="shared" si="12"/>
        <v>0</v>
      </c>
      <c r="EI6" s="70">
        <f t="shared" si="12"/>
        <v>0</v>
      </c>
      <c r="EJ6" s="78" t="str">
        <f t="shared" si="12"/>
        <v>-</v>
      </c>
      <c r="EK6" s="78" t="str">
        <f t="shared" si="12"/>
        <v>-</v>
      </c>
      <c r="EL6" s="78">
        <f t="shared" si="12"/>
        <v>0.32</v>
      </c>
      <c r="EM6" s="78">
        <f t="shared" si="12"/>
        <v>0.1</v>
      </c>
      <c r="EN6" s="78">
        <f t="shared" si="12"/>
        <v>9.e-002</v>
      </c>
      <c r="EO6" s="70" t="str">
        <f>IF(EO7="","",IF(EO7="-","【-】","【"&amp;SUBSTITUTE(TEXT(EO7,"#,##0.00"),"-","△")&amp;"】"))</f>
        <v>【0.23】</v>
      </c>
    </row>
    <row r="7" spans="1:148" s="55" customFormat="1">
      <c r="A7" s="56"/>
      <c r="B7" s="62">
        <v>2022</v>
      </c>
      <c r="C7" s="62">
        <v>52132</v>
      </c>
      <c r="D7" s="62">
        <v>46</v>
      </c>
      <c r="E7" s="62">
        <v>17</v>
      </c>
      <c r="F7" s="62">
        <v>1</v>
      </c>
      <c r="G7" s="62">
        <v>0</v>
      </c>
      <c r="H7" s="62" t="s">
        <v>95</v>
      </c>
      <c r="I7" s="62" t="s">
        <v>96</v>
      </c>
      <c r="J7" s="62" t="s">
        <v>97</v>
      </c>
      <c r="K7" s="62" t="s">
        <v>98</v>
      </c>
      <c r="L7" s="62" t="s">
        <v>99</v>
      </c>
      <c r="M7" s="62" t="s">
        <v>101</v>
      </c>
      <c r="N7" s="71" t="s">
        <v>102</v>
      </c>
      <c r="O7" s="71">
        <v>53.3</v>
      </c>
      <c r="P7" s="71">
        <v>49.16</v>
      </c>
      <c r="Q7" s="71">
        <v>84.39</v>
      </c>
      <c r="R7" s="71">
        <v>2970</v>
      </c>
      <c r="S7" s="71">
        <v>29339</v>
      </c>
      <c r="T7" s="71">
        <v>1152.76</v>
      </c>
      <c r="U7" s="71">
        <v>25.45</v>
      </c>
      <c r="V7" s="71">
        <v>14274</v>
      </c>
      <c r="W7" s="71">
        <v>7.41</v>
      </c>
      <c r="X7" s="71">
        <v>1926.32</v>
      </c>
      <c r="Y7" s="71" t="s">
        <v>102</v>
      </c>
      <c r="Z7" s="71" t="s">
        <v>102</v>
      </c>
      <c r="AA7" s="71">
        <v>101.26</v>
      </c>
      <c r="AB7" s="71">
        <v>102.85</v>
      </c>
      <c r="AC7" s="71">
        <v>99.85</v>
      </c>
      <c r="AD7" s="71" t="s">
        <v>102</v>
      </c>
      <c r="AE7" s="71" t="s">
        <v>102</v>
      </c>
      <c r="AF7" s="71">
        <v>107.81</v>
      </c>
      <c r="AG7" s="71">
        <v>107.54</v>
      </c>
      <c r="AH7" s="71">
        <v>107.19</v>
      </c>
      <c r="AI7" s="71">
        <v>106.11</v>
      </c>
      <c r="AJ7" s="71" t="s">
        <v>102</v>
      </c>
      <c r="AK7" s="71" t="s">
        <v>102</v>
      </c>
      <c r="AL7" s="71">
        <v>0</v>
      </c>
      <c r="AM7" s="71">
        <v>0</v>
      </c>
      <c r="AN7" s="71">
        <v>0</v>
      </c>
      <c r="AO7" s="71" t="s">
        <v>102</v>
      </c>
      <c r="AP7" s="71" t="s">
        <v>102</v>
      </c>
      <c r="AQ7" s="71">
        <v>18.2</v>
      </c>
      <c r="AR7" s="71">
        <v>19.059999999999999</v>
      </c>
      <c r="AS7" s="71">
        <v>31.07</v>
      </c>
      <c r="AT7" s="71">
        <v>3.15</v>
      </c>
      <c r="AU7" s="71" t="s">
        <v>102</v>
      </c>
      <c r="AV7" s="71" t="s">
        <v>102</v>
      </c>
      <c r="AW7" s="71">
        <v>37.71</v>
      </c>
      <c r="AX7" s="71">
        <v>48.67</v>
      </c>
      <c r="AY7" s="71">
        <v>41.07</v>
      </c>
      <c r="AZ7" s="71" t="s">
        <v>102</v>
      </c>
      <c r="BA7" s="71" t="s">
        <v>102</v>
      </c>
      <c r="BB7" s="71">
        <v>48.56</v>
      </c>
      <c r="BC7" s="71">
        <v>47.58</v>
      </c>
      <c r="BD7" s="71">
        <v>51.09</v>
      </c>
      <c r="BE7" s="71">
        <v>73.44</v>
      </c>
      <c r="BF7" s="71" t="s">
        <v>102</v>
      </c>
      <c r="BG7" s="71" t="s">
        <v>102</v>
      </c>
      <c r="BH7" s="71">
        <v>0</v>
      </c>
      <c r="BI7" s="71">
        <v>0</v>
      </c>
      <c r="BJ7" s="71">
        <v>0</v>
      </c>
      <c r="BK7" s="71" t="s">
        <v>102</v>
      </c>
      <c r="BL7" s="71" t="s">
        <v>102</v>
      </c>
      <c r="BM7" s="71">
        <v>1245.0999999999999</v>
      </c>
      <c r="BN7" s="71">
        <v>1108.8</v>
      </c>
      <c r="BO7" s="71">
        <v>1194.56</v>
      </c>
      <c r="BP7" s="71">
        <v>652.82000000000005</v>
      </c>
      <c r="BQ7" s="71" t="s">
        <v>102</v>
      </c>
      <c r="BR7" s="71" t="s">
        <v>102</v>
      </c>
      <c r="BS7" s="71">
        <v>98.68</v>
      </c>
      <c r="BT7" s="71">
        <v>102.04</v>
      </c>
      <c r="BU7" s="71">
        <v>97</v>
      </c>
      <c r="BV7" s="71" t="s">
        <v>102</v>
      </c>
      <c r="BW7" s="71" t="s">
        <v>102</v>
      </c>
      <c r="BX7" s="71">
        <v>79.77</v>
      </c>
      <c r="BY7" s="71">
        <v>79.63</v>
      </c>
      <c r="BZ7" s="71">
        <v>76.78</v>
      </c>
      <c r="CA7" s="71">
        <v>97.61</v>
      </c>
      <c r="CB7" s="71" t="s">
        <v>102</v>
      </c>
      <c r="CC7" s="71" t="s">
        <v>102</v>
      </c>
      <c r="CD7" s="71">
        <v>205.76</v>
      </c>
      <c r="CE7" s="71">
        <v>169.29</v>
      </c>
      <c r="CF7" s="71">
        <v>174.7</v>
      </c>
      <c r="CG7" s="71" t="s">
        <v>102</v>
      </c>
      <c r="CH7" s="71" t="s">
        <v>102</v>
      </c>
      <c r="CI7" s="71">
        <v>214.56</v>
      </c>
      <c r="CJ7" s="71">
        <v>213.66</v>
      </c>
      <c r="CK7" s="71">
        <v>224.31</v>
      </c>
      <c r="CL7" s="71">
        <v>138.29</v>
      </c>
      <c r="CM7" s="71" t="s">
        <v>102</v>
      </c>
      <c r="CN7" s="71" t="s">
        <v>102</v>
      </c>
      <c r="CO7" s="71">
        <v>79.48</v>
      </c>
      <c r="CP7" s="71">
        <v>80.98</v>
      </c>
      <c r="CQ7" s="71">
        <v>70.290000000000006</v>
      </c>
      <c r="CR7" s="71" t="s">
        <v>102</v>
      </c>
      <c r="CS7" s="71" t="s">
        <v>102</v>
      </c>
      <c r="CT7" s="71">
        <v>49.47</v>
      </c>
      <c r="CU7" s="71">
        <v>48.19</v>
      </c>
      <c r="CV7" s="71">
        <v>47.32</v>
      </c>
      <c r="CW7" s="71">
        <v>59.1</v>
      </c>
      <c r="CX7" s="71" t="s">
        <v>102</v>
      </c>
      <c r="CY7" s="71" t="s">
        <v>102</v>
      </c>
      <c r="CZ7" s="71">
        <v>71.92</v>
      </c>
      <c r="DA7" s="71">
        <v>73.05</v>
      </c>
      <c r="DB7" s="71">
        <v>74.72</v>
      </c>
      <c r="DC7" s="71" t="s">
        <v>102</v>
      </c>
      <c r="DD7" s="71" t="s">
        <v>102</v>
      </c>
      <c r="DE7" s="71">
        <v>82.06</v>
      </c>
      <c r="DF7" s="71">
        <v>82.26</v>
      </c>
      <c r="DG7" s="71">
        <v>81.33</v>
      </c>
      <c r="DH7" s="71">
        <v>95.82</v>
      </c>
      <c r="DI7" s="71" t="s">
        <v>102</v>
      </c>
      <c r="DJ7" s="71" t="s">
        <v>102</v>
      </c>
      <c r="DK7" s="71">
        <v>3.09</v>
      </c>
      <c r="DL7" s="71">
        <v>5.99</v>
      </c>
      <c r="DM7" s="71">
        <v>8.9</v>
      </c>
      <c r="DN7" s="71" t="s">
        <v>102</v>
      </c>
      <c r="DO7" s="71" t="s">
        <v>102</v>
      </c>
      <c r="DP7" s="71">
        <v>19.93</v>
      </c>
      <c r="DQ7" s="71">
        <v>21.94</v>
      </c>
      <c r="DR7" s="71">
        <v>22.89</v>
      </c>
      <c r="DS7" s="71">
        <v>39.74</v>
      </c>
      <c r="DT7" s="71" t="s">
        <v>102</v>
      </c>
      <c r="DU7" s="71" t="s">
        <v>102</v>
      </c>
      <c r="DV7" s="71">
        <v>0</v>
      </c>
      <c r="DW7" s="71">
        <v>0</v>
      </c>
      <c r="DX7" s="71">
        <v>0</v>
      </c>
      <c r="DY7" s="71" t="s">
        <v>102</v>
      </c>
      <c r="DZ7" s="71" t="s">
        <v>102</v>
      </c>
      <c r="EA7" s="71">
        <v>0</v>
      </c>
      <c r="EB7" s="71">
        <v>0</v>
      </c>
      <c r="EC7" s="71">
        <v>0</v>
      </c>
      <c r="ED7" s="71">
        <v>7.62</v>
      </c>
      <c r="EE7" s="71" t="s">
        <v>102</v>
      </c>
      <c r="EF7" s="71" t="s">
        <v>102</v>
      </c>
      <c r="EG7" s="71">
        <v>0</v>
      </c>
      <c r="EH7" s="71">
        <v>0</v>
      </c>
      <c r="EI7" s="71">
        <v>0</v>
      </c>
      <c r="EJ7" s="71" t="s">
        <v>102</v>
      </c>
      <c r="EK7" s="71" t="s">
        <v>102</v>
      </c>
      <c r="EL7" s="71">
        <v>0.32</v>
      </c>
      <c r="EM7" s="71">
        <v>0.1</v>
      </c>
      <c r="EN7" s="71">
        <v>9.e-002</v>
      </c>
      <c r="EO7" s="71">
        <v>0.23</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30</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108</v>
      </c>
    </row>
    <row r="12" spans="1:148">
      <c r="B12">
        <v>1</v>
      </c>
      <c r="C12">
        <v>1</v>
      </c>
      <c r="D12">
        <v>2</v>
      </c>
      <c r="E12">
        <v>3</v>
      </c>
      <c r="F12">
        <v>4</v>
      </c>
      <c r="G12" t="s">
        <v>109</v>
      </c>
    </row>
    <row r="13" spans="1:148">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伊藤 星</cp:lastModifiedBy>
  <dcterms:created xsi:type="dcterms:W3CDTF">2023-12-12T00:43:00Z</dcterms:created>
  <dcterms:modified xsi:type="dcterms:W3CDTF">2024-01-25T02:38:20Z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2024-01-25T02:38:20Z</vt:filetime>
  </property>
</Properties>
</file>