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jougesuigyomu\share\19-3_公営企業に係る経営比較分析表\R03決算（R4報告）\"/>
    </mc:Choice>
  </mc:AlternateContent>
  <xr:revisionPtr revIDLastSave="0" documentId="13_ncr:1_{04E1AFDF-D0E8-4988-9ED5-7B4FD117C877}" xr6:coauthVersionLast="36" xr6:coauthVersionMax="36" xr10:uidLastSave="{00000000-0000-0000-0000-000000000000}"/>
  <workbookProtection workbookAlgorithmName="SHA-512" workbookHashValue="2NrsvU5WX2xrvTMFDnaTQe6LbD3g7ew+arh44erAG17IDec8zxnEhDURdeNpDXWNSuElJhRPo4r5b3vhijgWvg==" workbookSaltValue="kmghXutFluJA4+EyIFmz7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<sst xmlns="http://schemas.openxmlformats.org/spreadsheetml/2006/main" count="228" uniqueCount="114">
  <si>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</si>
  <si>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</si>
  <si>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</si>
  <si>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</si>
  <si>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</si>
  <si>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</si>
  <si>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</si>
  <si>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</si>
  <si>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</si>
  <si>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</si>
  <si>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</si>
  <si>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</si>
  <si>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</si>
  <si>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</si>
  <si>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</si>
  <si>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</si>
  <si>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</si>
  <si>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</si>
  <si>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</si>
  <si>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</si>
  <si>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</si>
  <si>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</si>
  <si>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</si>
  <si>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</si>
  <si>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</si>
  <si>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</si>
  <si>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</si>
  <si>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</si>
  <si>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</si>
  <si>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</si>
  <si>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</si>
  <si>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</si>
  <si>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</si>
  <si>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</si>
  <si>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</si>
  <si>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</si>
  <si>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</si>
  <si>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</si>
  <si>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</si>
  <si>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</si>
  <si>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</si>
  <si>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</si>
  <si>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</si>
  <si>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</si>
  <si>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</si>
  <si>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</si>
  <si>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</si>
  <si>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</si>
  <si>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</si>
  <si>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</si>
  <si>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</si>
  <si>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</si>
  <si>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</si>
  <si>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</si>
  <si>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</si>
  <si>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</si>
  <si>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</si>
  <si>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</si>
  <si>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</si>
  <si>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</si>
  <si>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</si>
  <si>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</si>
  <si>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</si>
  <si>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</si>
  <si>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</si>
  <si>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</si>
  <si>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</si>
  <si>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</si>
  <si>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</si>
  <si>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</si>
  <si>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</si>
  <si>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</si>
  <si>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</si>
  <si>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</si>
  <si>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</si>
  <si>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</si>
  <si>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</si>
  <si>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</si>
  <si>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</si>
  <si>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</si>
  <si>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</si>
  <si>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</si>
  <si>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</si>
  <si>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</si>
  <si>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</si>
  <si>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</si>
  <si>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</si>
  <si>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</si>
  <si>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</si>
  <si>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</si>
  <si>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</si>
  <si>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</si>
  <si>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</si>
  <si>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</si>
  <si>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</si>
  <si>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</si>
  <si>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</si>
  <si>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</si>
  <si>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</si>
  <si>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</si>
  <si>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</si>
  <si>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</si>
  <si>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</si>
  <si>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</si>
  <si>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</si>
  <si>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</si>
  <si>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</si>
  <si>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</si>
  <si>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</si>
  <si>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</si>
  <si>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</si>
  <si>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100％を割っていることから、経常経費を抑え収支の均衡を図る必要があるが、改善傾向にある。
②累積欠損金
　発生していない。
③流動比率
　平均を上回っており、事業運営に際し十分な支払能力を有している。
④企業債残高対給水収益比率
　過去の統合簡易水道事業において、財源を企業債に頼っていたため高い比率となっており、今後も残高を考慮しながら慎重に起債計画を行う必要がある。
⑤料金回収率
　給水に係る費用を料金だけではまかなえていない状況であるものの、改善傾向にある。
⑥給水原価
　基幹浄水場の更新を行ったことや、取水、地理的条件から割高にならざるを得ないが、経常費用の抑制に努め改善する必要がある。
⑦施設利用率
　有収率が低いことを考慮する必要があるが、施設の統廃合等で高い利用率となっている。
⑧有収率
　管の老朽化が進んでおり、今後も計画的な漏水調査や管路更新を行っていく必要がある。</t>
    <rPh sb="1" eb="7">
      <t>ケイジョウシュウシヒリツ</t>
    </rPh>
    <rPh sb="14" eb="15">
      <t>ワ</t>
    </rPh>
    <rPh sb="24" eb="28">
      <t>ケイジョウケイヒ</t>
    </rPh>
    <rPh sb="29" eb="30">
      <t>オサ</t>
    </rPh>
    <rPh sb="31" eb="33">
      <t>シュウシ</t>
    </rPh>
    <rPh sb="34" eb="36">
      <t>キンコウ</t>
    </rPh>
    <rPh sb="37" eb="38">
      <t>ハカ</t>
    </rPh>
    <rPh sb="39" eb="41">
      <t>ヒツヨウ</t>
    </rPh>
    <rPh sb="46" eb="50">
      <t>カイゼンケイコウ</t>
    </rPh>
    <rPh sb="56" eb="58">
      <t>ルイセキ</t>
    </rPh>
    <rPh sb="58" eb="61">
      <t>ケッソンキン</t>
    </rPh>
    <rPh sb="63" eb="65">
      <t>ハッセイ</t>
    </rPh>
    <rPh sb="73" eb="75">
      <t>リュウドウ</t>
    </rPh>
    <rPh sb="75" eb="77">
      <t>ヒリツ</t>
    </rPh>
    <rPh sb="79" eb="81">
      <t>ヘイキン</t>
    </rPh>
    <rPh sb="82" eb="84">
      <t>ウワマワ</t>
    </rPh>
    <rPh sb="89" eb="93">
      <t>ジギョウウンエイ</t>
    </rPh>
    <rPh sb="94" eb="95">
      <t>サイ</t>
    </rPh>
    <rPh sb="96" eb="98">
      <t>ジュウブン</t>
    </rPh>
    <rPh sb="99" eb="101">
      <t>シハラ</t>
    </rPh>
    <rPh sb="101" eb="103">
      <t>ノウリョク</t>
    </rPh>
    <rPh sb="104" eb="105">
      <t>ユウ</t>
    </rPh>
    <rPh sb="112" eb="117">
      <t>キギョウサイザンダカ</t>
    </rPh>
    <rPh sb="117" eb="118">
      <t>タイ</t>
    </rPh>
    <rPh sb="118" eb="122">
      <t>キュウスイシュウエキ</t>
    </rPh>
    <rPh sb="122" eb="124">
      <t>ヒリツ</t>
    </rPh>
    <rPh sb="126" eb="128">
      <t>カコ</t>
    </rPh>
    <rPh sb="129" eb="137">
      <t>トウゴウカンイスイドウジギョウ</t>
    </rPh>
    <rPh sb="142" eb="144">
      <t>ザイゲン</t>
    </rPh>
    <rPh sb="145" eb="148">
      <t>キギョウサイ</t>
    </rPh>
    <rPh sb="149" eb="150">
      <t>タヨ</t>
    </rPh>
    <rPh sb="156" eb="157">
      <t>タカ</t>
    </rPh>
    <rPh sb="158" eb="160">
      <t>ヒリツ</t>
    </rPh>
    <rPh sb="167" eb="169">
      <t>コンゴ</t>
    </rPh>
    <rPh sb="170" eb="172">
      <t>ザンダカ</t>
    </rPh>
    <rPh sb="173" eb="175">
      <t>コウリョ</t>
    </rPh>
    <rPh sb="179" eb="181">
      <t>シンチョウ</t>
    </rPh>
    <rPh sb="182" eb="186">
      <t>キサイケイカク</t>
    </rPh>
    <rPh sb="187" eb="188">
      <t>オコナ</t>
    </rPh>
    <rPh sb="189" eb="191">
      <t>ヒツヨウ</t>
    </rPh>
    <rPh sb="197" eb="202">
      <t>リョウキンカイシュウリツ</t>
    </rPh>
    <rPh sb="204" eb="206">
      <t>キュウスイ</t>
    </rPh>
    <rPh sb="207" eb="208">
      <t>カカ</t>
    </rPh>
    <rPh sb="209" eb="211">
      <t>ヒヨウ</t>
    </rPh>
    <rPh sb="212" eb="214">
      <t>リョウキン</t>
    </rPh>
    <rPh sb="226" eb="228">
      <t>ジョウキョウ</t>
    </rPh>
    <rPh sb="235" eb="239">
      <t>カイゼンケイコウ</t>
    </rPh>
    <rPh sb="245" eb="249">
      <t>キュウスイゲンカ</t>
    </rPh>
    <rPh sb="251" eb="253">
      <t>キカン</t>
    </rPh>
    <rPh sb="253" eb="256">
      <t>ジョウスイジョウ</t>
    </rPh>
    <rPh sb="257" eb="259">
      <t>コウシン</t>
    </rPh>
    <rPh sb="260" eb="261">
      <t>オコナ</t>
    </rPh>
    <rPh sb="267" eb="269">
      <t>シュスイ</t>
    </rPh>
    <rPh sb="270" eb="275">
      <t>チリテキジョウケン</t>
    </rPh>
    <rPh sb="277" eb="279">
      <t>ワリダカ</t>
    </rPh>
    <rPh sb="285" eb="286">
      <t>エ</t>
    </rPh>
    <rPh sb="290" eb="294">
      <t>ケイジョウヒヨウ</t>
    </rPh>
    <rPh sb="295" eb="297">
      <t>ヨクセイ</t>
    </rPh>
    <rPh sb="298" eb="299">
      <t>ツト</t>
    </rPh>
    <rPh sb="300" eb="302">
      <t>カイゼン</t>
    </rPh>
    <rPh sb="304" eb="306">
      <t>ヒツヨウ</t>
    </rPh>
    <rPh sb="312" eb="314">
      <t>シセツ</t>
    </rPh>
    <rPh sb="314" eb="317">
      <t>リヨウリツ</t>
    </rPh>
    <rPh sb="319" eb="322">
      <t>ユウシュウリツ</t>
    </rPh>
    <rPh sb="323" eb="324">
      <t>ヒク</t>
    </rPh>
    <rPh sb="328" eb="330">
      <t>コウリョ</t>
    </rPh>
    <rPh sb="332" eb="334">
      <t>ヒツヨウ</t>
    </rPh>
    <rPh sb="339" eb="341">
      <t>シセツ</t>
    </rPh>
    <rPh sb="342" eb="346">
      <t>トウハイゴウトウ</t>
    </rPh>
    <rPh sb="347" eb="348">
      <t>タカ</t>
    </rPh>
    <rPh sb="349" eb="352">
      <t>リヨウリツ</t>
    </rPh>
    <rPh sb="361" eb="364">
      <t>ユウシュウリツ</t>
    </rPh>
    <rPh sb="366" eb="367">
      <t>カン</t>
    </rPh>
    <rPh sb="368" eb="371">
      <t>ロウキュウカ</t>
    </rPh>
    <rPh sb="372" eb="373">
      <t>スス</t>
    </rPh>
    <rPh sb="378" eb="380">
      <t>コンゴ</t>
    </rPh>
    <rPh sb="381" eb="384">
      <t>ケイカクテキ</t>
    </rPh>
    <rPh sb="385" eb="389">
      <t>ロウスイチョウサ</t>
    </rPh>
    <rPh sb="390" eb="394">
      <t>カンロコウシン</t>
    </rPh>
    <rPh sb="395" eb="396">
      <t>オコナ</t>
    </rPh>
    <rPh sb="400" eb="402">
      <t>ヒツヨウ</t>
    </rPh>
    <phoneticPr fontId="4"/>
  </si>
  <si>
    <t>①有形固定資産減価償却率
　管路等の老朽化は進んでいるが、会計統合に伴い低く算出されている。
②管路経年比率
　事業開始時の主要管路等で老朽化が進んでいる。
③管路更新率
　作成したアセットマネジメントを基に、効率的に更新していく必要がある。</t>
    <rPh sb="1" eb="7">
      <t>ユウケイコテイシサン</t>
    </rPh>
    <rPh sb="7" eb="12">
      <t>ゲンカショウキャクリツ</t>
    </rPh>
    <rPh sb="14" eb="17">
      <t>カンロトウ</t>
    </rPh>
    <rPh sb="18" eb="21">
      <t>ロウキュウカ</t>
    </rPh>
    <rPh sb="22" eb="23">
      <t>スス</t>
    </rPh>
    <rPh sb="29" eb="33">
      <t>カイケイトウゴウ</t>
    </rPh>
    <rPh sb="34" eb="35">
      <t>トモナ</t>
    </rPh>
    <rPh sb="36" eb="37">
      <t>ヒク</t>
    </rPh>
    <rPh sb="38" eb="40">
      <t>サンシュツ</t>
    </rPh>
    <rPh sb="48" eb="50">
      <t>カンロ</t>
    </rPh>
    <rPh sb="50" eb="52">
      <t>ケイネン</t>
    </rPh>
    <rPh sb="52" eb="54">
      <t>ヒリツ</t>
    </rPh>
    <rPh sb="56" eb="61">
      <t>ジギョウカイシジ</t>
    </rPh>
    <rPh sb="62" eb="67">
      <t>シュヨウカンロトウ</t>
    </rPh>
    <rPh sb="68" eb="71">
      <t>ロウキュウカ</t>
    </rPh>
    <rPh sb="72" eb="73">
      <t>スス</t>
    </rPh>
    <rPh sb="80" eb="85">
      <t>カンロコウシンリツ</t>
    </rPh>
    <rPh sb="87" eb="89">
      <t>サクセイ</t>
    </rPh>
    <rPh sb="102" eb="103">
      <t>モト</t>
    </rPh>
    <rPh sb="105" eb="108">
      <t>コウリツテキ</t>
    </rPh>
    <rPh sb="109" eb="111">
      <t>コウシン</t>
    </rPh>
    <rPh sb="115" eb="117">
      <t>ヒツヨウ</t>
    </rPh>
    <phoneticPr fontId="4"/>
  </si>
  <si>
    <t>　水道事業では「人口減少に伴う料金収入の減少」と「老朽施設の更新費用の捻出」という将来課題に対応すべく、３ヵ年事業として取組んでいた「アセットマネジメント策定委託事業」が令和４年度に終了している。
　今後はそれに基づいた施設更新等を順次進めていき、計画的、効率的な事業運営、適正な料金設定を検討し、将来にわたって持続可能な事業の経営を図る。</t>
    <rPh sb="100" eb="10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</si>
</sst>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0.27</c:v>
                </c:pt>
                <c:pt idx="1">
                  <c:v>0.18</c:v>
                </c:pt>
                <c:pt idx="2">
                  <c:v>0.23</c:v>
                </c:pt>
                <c:pt idx="3">
                  <c:v>0.09</c:v>
                </c:pt>
                <c:pt idx="4">
                  <c:v>0.1</c:v>
                </c:pt>
              </c:numCache>
            </c:numRef>
          </c:val>
          <c:extLst>
            <c:ext xmlns:c16="http://schemas.microsoft.com/office/drawing/2014/chart" uri="{C3380CC4-5D6E-409C-BE32-E72D297353CC}">
              <c16:uniqueId val="{00000000-072F-46F2-B524-7BA6C4E3F6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c:v>
                </c:pt>
                <c:pt idx="2">
                  <c:v>0.52</c:v>
                </c:pt>
                <c:pt idx="3">
                  <c:v>0.53</c:v>
                </c:pt>
                <c:pt idx="4">
                  <c:v>0.48</c:v>
                </c:pt>
              </c:numCache>
            </c:numRef>
          </c:val>
          <c:smooth val="0"/>
          <c:extLst>
            <c:ext xmlns:c16="http://schemas.microsoft.com/office/drawing/2014/chart" uri="{C3380CC4-5D6E-409C-BE32-E72D297353CC}">
              <c16:uniqueId val="{00000001-072F-46F2-B524-7BA6C4E3F6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67.36</c:v>
                </c:pt>
                <c:pt idx="1">
                  <c:v>82.11</c:v>
                </c:pt>
                <c:pt idx="2">
                  <c:v>82.71</c:v>
                </c:pt>
                <c:pt idx="3">
                  <c:v>80.31</c:v>
                </c:pt>
                <c:pt idx="4">
                  <c:v>78.64</c:v>
                </c:pt>
              </c:numCache>
            </c:numRef>
          </c:val>
          <c:extLst>
            <c:ext xmlns:c16="http://schemas.microsoft.com/office/drawing/2014/chart" uri="{C3380CC4-5D6E-409C-BE32-E72D297353CC}">
              <c16:uniqueId val="{00000000-5810-45DB-8455-4B627FE3D8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55.03</c:v>
                </c:pt>
                <c:pt idx="2">
                  <c:v>55.14</c:v>
                </c:pt>
                <c:pt idx="3">
                  <c:v>55.89</c:v>
                </c:pt>
                <c:pt idx="4">
                  <c:v>55.72</c:v>
                </c:pt>
              </c:numCache>
            </c:numRef>
          </c:val>
          <c:smooth val="0"/>
          <c:extLst>
            <c:ext xmlns:c16="http://schemas.microsoft.com/office/drawing/2014/chart" uri="{C3380CC4-5D6E-409C-BE32-E72D297353CC}">
              <c16:uniqueId val="{00000001-5810-45DB-8455-4B627FE3D8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73.87</c:v>
                </c:pt>
                <c:pt idx="1">
                  <c:v>65.11</c:v>
                </c:pt>
                <c:pt idx="2">
                  <c:v>69.22</c:v>
                </c:pt>
                <c:pt idx="3">
                  <c:v>70.87</c:v>
                </c:pt>
                <c:pt idx="4">
                  <c:v>71.23</c:v>
                </c:pt>
              </c:numCache>
            </c:numRef>
          </c:val>
          <c:extLst>
            <c:ext xmlns:c16="http://schemas.microsoft.com/office/drawing/2014/chart" uri="{C3380CC4-5D6E-409C-BE32-E72D297353CC}">
              <c16:uniqueId val="{00000000-8455-405D-81FA-6765840B90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8455-405D-81FA-6765840B90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125.12</c:v>
                </c:pt>
                <c:pt idx="1">
                  <c:v>86.16</c:v>
                </c:pt>
                <c:pt idx="2">
                  <c:v>95.9</c:v>
                </c:pt>
                <c:pt idx="3">
                  <c:v>98.23</c:v>
                </c:pt>
                <c:pt idx="4">
                  <c:v>99.08</c:v>
                </c:pt>
              </c:numCache>
            </c:numRef>
          </c:val>
          <c:extLst>
            <c:ext xmlns:c16="http://schemas.microsoft.com/office/drawing/2014/chart" uri="{C3380CC4-5D6E-409C-BE32-E72D297353CC}">
              <c16:uniqueId val="{00000000-0FEA-446B-8ECD-20C17E4E317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108.87</c:v>
                </c:pt>
                <c:pt idx="2">
                  <c:v>108.61</c:v>
                </c:pt>
                <c:pt idx="3">
                  <c:v>108.35</c:v>
                </c:pt>
                <c:pt idx="4">
                  <c:v>108.84</c:v>
                </c:pt>
              </c:numCache>
            </c:numRef>
          </c:val>
          <c:smooth val="0"/>
          <c:extLst>
            <c:ext xmlns:c16="http://schemas.microsoft.com/office/drawing/2014/chart" uri="{C3380CC4-5D6E-409C-BE32-E72D297353CC}">
              <c16:uniqueId val="{00000001-0FEA-446B-8ECD-20C17E4E317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59.82</c:v>
                </c:pt>
                <c:pt idx="1">
                  <c:v>17.04</c:v>
                </c:pt>
                <c:pt idx="2">
                  <c:v>13.96</c:v>
                </c:pt>
                <c:pt idx="3">
                  <c:v>18.18</c:v>
                </c:pt>
                <c:pt idx="4">
                  <c:v>22.22</c:v>
                </c:pt>
              </c:numCache>
            </c:numRef>
          </c:val>
          <c:extLst>
            <c:ext xmlns:c16="http://schemas.microsoft.com/office/drawing/2014/chart" uri="{C3380CC4-5D6E-409C-BE32-E72D297353CC}">
              <c16:uniqueId val="{00000000-637E-40DB-8CFB-C597BCE185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48.87</c:v>
                </c:pt>
                <c:pt idx="2">
                  <c:v>49.92</c:v>
                </c:pt>
                <c:pt idx="3">
                  <c:v>50.63</c:v>
                </c:pt>
                <c:pt idx="4">
                  <c:v>51.29</c:v>
                </c:pt>
              </c:numCache>
            </c:numRef>
          </c:val>
          <c:smooth val="0"/>
          <c:extLst>
            <c:ext xmlns:c16="http://schemas.microsoft.com/office/drawing/2014/chart" uri="{C3380CC4-5D6E-409C-BE32-E72D297353CC}">
              <c16:uniqueId val="{00000001-637E-40DB-8CFB-C597BCE185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38.94</c:v>
                </c:pt>
                <c:pt idx="1">
                  <c:v>25.38</c:v>
                </c:pt>
                <c:pt idx="2">
                  <c:v>34.090000000000003</c:v>
                </c:pt>
                <c:pt idx="3">
                  <c:v>22.59</c:v>
                </c:pt>
                <c:pt idx="4">
                  <c:v>35.01</c:v>
                </c:pt>
              </c:numCache>
            </c:numRef>
          </c:val>
          <c:extLst>
            <c:ext xmlns:c16="http://schemas.microsoft.com/office/drawing/2014/chart" uri="{C3380CC4-5D6E-409C-BE32-E72D297353CC}">
              <c16:uniqueId val="{00000000-6568-4E73-AF7A-180AD75A76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14.85</c:v>
                </c:pt>
                <c:pt idx="2">
                  <c:v>16.88</c:v>
                </c:pt>
                <c:pt idx="3">
                  <c:v>18.28</c:v>
                </c:pt>
                <c:pt idx="4">
                  <c:v>19.61</c:v>
                </c:pt>
              </c:numCache>
            </c:numRef>
          </c:val>
          <c:smooth val="0"/>
          <c:extLst>
            <c:ext xmlns:c16="http://schemas.microsoft.com/office/drawing/2014/chart" uri="{C3380CC4-5D6E-409C-BE32-E72D297353CC}">
              <c16:uniqueId val="{00000001-6568-4E73-AF7A-180AD75A76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E3-4BEC-BC21-13B1BB01DD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3.16</c:v>
                </c:pt>
                <c:pt idx="2">
                  <c:v>3.59</c:v>
                </c:pt>
                <c:pt idx="3">
                  <c:v>3.98</c:v>
                </c:pt>
                <c:pt idx="4">
                  <c:v>6.02</c:v>
                </c:pt>
              </c:numCache>
            </c:numRef>
          </c:val>
          <c:smooth val="0"/>
          <c:extLst>
            <c:ext xmlns:c16="http://schemas.microsoft.com/office/drawing/2014/chart" uri="{C3380CC4-5D6E-409C-BE32-E72D297353CC}">
              <c16:uniqueId val="{00000001-D8E3-4BEC-BC21-13B1BB01DD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633.37</c:v>
                </c:pt>
                <c:pt idx="1">
                  <c:v>276.44</c:v>
                </c:pt>
                <c:pt idx="2">
                  <c:v>203.54</c:v>
                </c:pt>
                <c:pt idx="3">
                  <c:v>486</c:v>
                </c:pt>
                <c:pt idx="4">
                  <c:v>505.61</c:v>
                </c:pt>
              </c:numCache>
            </c:numRef>
          </c:val>
          <c:extLst>
            <c:ext xmlns:c16="http://schemas.microsoft.com/office/drawing/2014/chart" uri="{C3380CC4-5D6E-409C-BE32-E72D297353CC}">
              <c16:uniqueId val="{00000000-C9D0-4DCF-8390-8FDFC08EE5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369.69</c:v>
                </c:pt>
                <c:pt idx="2">
                  <c:v>379.08</c:v>
                </c:pt>
                <c:pt idx="3">
                  <c:v>367.55</c:v>
                </c:pt>
                <c:pt idx="4">
                  <c:v>378.56</c:v>
                </c:pt>
              </c:numCache>
            </c:numRef>
          </c:val>
          <c:smooth val="0"/>
          <c:extLst>
            <c:ext xmlns:c16="http://schemas.microsoft.com/office/drawing/2014/chart" uri="{C3380CC4-5D6E-409C-BE32-E72D297353CC}">
              <c16:uniqueId val="{00000001-C9D0-4DCF-8390-8FDFC08EE5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53.77</c:v>
                </c:pt>
                <c:pt idx="1">
                  <c:v>913.36</c:v>
                </c:pt>
                <c:pt idx="2">
                  <c:v>742.98</c:v>
                </c:pt>
                <c:pt idx="3">
                  <c:v>690.98</c:v>
                </c:pt>
                <c:pt idx="4">
                  <c:v>642.78</c:v>
                </c:pt>
              </c:numCache>
            </c:numRef>
          </c:val>
          <c:extLst>
            <c:ext xmlns:c16="http://schemas.microsoft.com/office/drawing/2014/chart" uri="{C3380CC4-5D6E-409C-BE32-E72D297353CC}">
              <c16:uniqueId val="{00000000-096B-460A-8C5E-A2B20E608F3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402.99</c:v>
                </c:pt>
                <c:pt idx="2">
                  <c:v>398.98</c:v>
                </c:pt>
                <c:pt idx="3">
                  <c:v>418.68</c:v>
                </c:pt>
                <c:pt idx="4">
                  <c:v>395.68</c:v>
                </c:pt>
              </c:numCache>
            </c:numRef>
          </c:val>
          <c:smooth val="0"/>
          <c:extLst>
            <c:ext xmlns:c16="http://schemas.microsoft.com/office/drawing/2014/chart" uri="{C3380CC4-5D6E-409C-BE32-E72D297353CC}">
              <c16:uniqueId val="{00000001-096B-460A-8C5E-A2B20E608F3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116.5</c:v>
                </c:pt>
                <c:pt idx="1">
                  <c:v>76.94</c:v>
                </c:pt>
                <c:pt idx="2">
                  <c:v>88.82</c:v>
                </c:pt>
                <c:pt idx="3">
                  <c:v>79.209999999999994</c:v>
                </c:pt>
                <c:pt idx="4">
                  <c:v>81.13</c:v>
                </c:pt>
              </c:numCache>
            </c:numRef>
          </c:val>
          <c:extLst>
            <c:ext xmlns:c16="http://schemas.microsoft.com/office/drawing/2014/chart" uri="{C3380CC4-5D6E-409C-BE32-E72D297353CC}">
              <c16:uniqueId val="{00000000-1254-4283-AD52-B0F3E5FA0A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98.66</c:v>
                </c:pt>
                <c:pt idx="2">
                  <c:v>98.64</c:v>
                </c:pt>
                <c:pt idx="3">
                  <c:v>94.78</c:v>
                </c:pt>
                <c:pt idx="4">
                  <c:v>97.59</c:v>
                </c:pt>
              </c:numCache>
            </c:numRef>
          </c:val>
          <c:smooth val="0"/>
          <c:extLst>
            <c:ext xmlns:c16="http://schemas.microsoft.com/office/drawing/2014/chart" uri="{C3380CC4-5D6E-409C-BE32-E72D297353CC}">
              <c16:uniqueId val="{00000001-1254-4283-AD52-B0F3E5FA0A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111.83</c:v>
                </c:pt>
                <c:pt idx="1">
                  <c:v>221.79</c:v>
                </c:pt>
                <c:pt idx="2">
                  <c:v>204.75</c:v>
                </c:pt>
                <c:pt idx="3">
                  <c:v>230.06</c:v>
                </c:pt>
                <c:pt idx="4">
                  <c:v>224.96</c:v>
                </c:pt>
              </c:numCache>
            </c:numRef>
          </c:val>
          <c:extLst>
            <c:ext xmlns:c16="http://schemas.microsoft.com/office/drawing/2014/chart" uri="{C3380CC4-5D6E-409C-BE32-E72D297353CC}">
              <c16:uniqueId val="{00000000-C921-4899-9F24-FF425D2B3E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178.59</c:v>
                </c:pt>
                <c:pt idx="2">
                  <c:v>178.92</c:v>
                </c:pt>
                <c:pt idx="3">
                  <c:v>181.3</c:v>
                </c:pt>
                <c:pt idx="4">
                  <c:v>181.71</c:v>
                </c:pt>
              </c:numCache>
            </c:numRef>
          </c:val>
          <c:smooth val="0"/>
          <c:extLst>
            <c:ext xmlns:c16="http://schemas.microsoft.com/office/drawing/2014/chart" uri="{C3380CC4-5D6E-409C-BE32-E72D297353CC}">
              <c16:uniqueId val="{00000001-C921-4899-9F24-FF425D2B3E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秋田県　北秋田市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30112</v>
      </c>
      <c r="AM8" s="59"/>
      <c r="AN8" s="59"/>
      <c r="AO8" s="59"/>
      <c r="AP8" s="59"/>
      <c r="AQ8" s="59"/>
      <c r="AR8" s="59"/>
      <c r="AS8" s="59"/>
      <c r="AT8" s="56">
        <f>データ!$S$6</f>
        <v>1152.76</v>
      </c>
      <c r="AU8" s="57"/>
      <c r="AV8" s="57"/>
      <c r="AW8" s="57"/>
      <c r="AX8" s="57"/>
      <c r="AY8" s="57"/>
      <c r="AZ8" s="57"/>
      <c r="BA8" s="57"/>
      <c r="BB8" s="46">
        <f>データ!$T$6</f>
        <v>26.12</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64.64</v>
      </c>
      <c r="J10" s="57"/>
      <c r="K10" s="57"/>
      <c r="L10" s="57"/>
      <c r="M10" s="57"/>
      <c r="N10" s="57"/>
      <c r="O10" s="58"/>
      <c r="P10" s="46">
        <f>データ!$P$6</f>
        <v>93.27</v>
      </c>
      <c r="Q10" s="46"/>
      <c r="R10" s="46"/>
      <c r="S10" s="46"/>
      <c r="T10" s="46"/>
      <c r="U10" s="46"/>
      <c r="V10" s="46"/>
      <c r="W10" s="59">
        <f>データ!$Q$6</f>
        <v>2560</v>
      </c>
      <c r="X10" s="59"/>
      <c r="Y10" s="59"/>
      <c r="Z10" s="59"/>
      <c r="AA10" s="59"/>
      <c r="AB10" s="59"/>
      <c r="AC10" s="59"/>
      <c r="AD10" s="2"/>
      <c r="AE10" s="2"/>
      <c r="AF10" s="2"/>
      <c r="AG10" s="2"/>
      <c r="AH10" s="2"/>
      <c r="AI10" s="2"/>
      <c r="AJ10" s="2"/>
      <c r="AK10" s="2"/>
      <c r="AL10" s="59">
        <f>データ!$U$6</f>
        <v>27839</v>
      </c>
      <c r="AM10" s="59"/>
      <c r="AN10" s="59"/>
      <c r="AO10" s="59"/>
      <c r="AP10" s="59"/>
      <c r="AQ10" s="59"/>
      <c r="AR10" s="59"/>
      <c r="AS10" s="59"/>
      <c r="AT10" s="56">
        <f>データ!$V$6</f>
        <v>112.3</v>
      </c>
      <c r="AU10" s="57"/>
      <c r="AV10" s="57"/>
      <c r="AW10" s="57"/>
      <c r="AX10" s="57"/>
      <c r="AY10" s="57"/>
      <c r="AZ10" s="57"/>
      <c r="BA10" s="57"/>
      <c r="BB10" s="46">
        <f>データ!$W$6</f>
        <v>247.9</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RwQOmu6BXbVGyyA7UqN5IymImluah/R5g95lGdpR71lEse0mG14B9rctty4VI0WdetqJ3egeVzSGr8IxI/ftg==" saltValue="eIrxG0T0DQkUQS5ira6U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52132</v>
      </c>
      <c r="D6" s="20">
        <f t="shared" si="3"/>
        <v>46</v>
      </c>
      <c r="E6" s="20">
        <f t="shared" si="3"/>
        <v>1</v>
      </c>
      <c r="F6" s="20">
        <f t="shared" si="3"/>
        <v>0</v>
      </c>
      <c r="G6" s="20">
        <f t="shared" si="3"/>
        <v>1</v>
      </c>
      <c r="H6" s="20" t="str">
        <f t="shared" si="3"/>
        <v>秋田県　北秋田市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64.64</v>
      </c>
      <c r="P6" s="21">
        <f t="shared" si="3"/>
        <v>93.27</v>
      </c>
      <c r="Q6" s="21">
        <f t="shared" si="3"/>
        <v>2560</v>
      </c>
      <c r="R6" s="21">
        <f t="shared" si="3"/>
        <v>30112</v>
      </c>
      <c r="S6" s="21">
        <f t="shared" si="3"/>
        <v>1152.76</v>
      </c>
      <c r="T6" s="21">
        <f t="shared" si="3"/>
        <v>26.12</v>
      </c>
      <c r="U6" s="21">
        <f t="shared" si="3"/>
        <v>27839</v>
      </c>
      <c r="V6" s="21">
        <f t="shared" si="3"/>
        <v>112.3</v>
      </c>
      <c r="W6" s="21">
        <f t="shared" si="3"/>
        <v>247.9</v>
      </c>
      <c r="X6" s="22">
        <f>IF(X7="",NA(),X7)</f>
        <v>125.12</v>
      </c>
      <c r="Y6" s="22">
        <f t="shared" ref="Y6:AG6" si="4">IF(Y7="",NA(),Y7)</f>
        <v>86.16</v>
      </c>
      <c r="Z6" s="22">
        <f t="shared" si="4"/>
        <v>95.9</v>
      </c>
      <c r="AA6" s="22">
        <f t="shared" si="4"/>
        <v>98.23</v>
      </c>
      <c r="AB6" s="22">
        <f t="shared" si="4"/>
        <v>99.08</v>
      </c>
      <c r="AC6" s="22">
        <f t="shared" si="4"/>
        <v>104.47</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3.16</v>
      </c>
      <c r="AP6" s="22">
        <f t="shared" si="5"/>
        <v>3.59</v>
      </c>
      <c r="AQ6" s="22">
        <f t="shared" si="5"/>
        <v>3.98</v>
      </c>
      <c r="AR6" s="22">
        <f t="shared" si="5"/>
        <v>6.02</v>
      </c>
      <c r="AS6" s="21" t="str">
        <f>IF(AS7="","",IF(AS7="-","【-】","【"&amp;SUBSTITUTE(TEXT(AS7,"#,##0.00"),"-","△")&amp;"】"))</f>
        <v>【1.30】</v>
      </c>
      <c r="AT6" s="22">
        <f>IF(AT7="",NA(),AT7)</f>
        <v>633.37</v>
      </c>
      <c r="AU6" s="22">
        <f t="shared" ref="AU6:BC6" si="6">IF(AU7="",NA(),AU7)</f>
        <v>276.44</v>
      </c>
      <c r="AV6" s="22">
        <f t="shared" si="6"/>
        <v>203.54</v>
      </c>
      <c r="AW6" s="22">
        <f t="shared" si="6"/>
        <v>486</v>
      </c>
      <c r="AX6" s="22">
        <f t="shared" si="6"/>
        <v>505.61</v>
      </c>
      <c r="AY6" s="22">
        <f t="shared" si="6"/>
        <v>293.23</v>
      </c>
      <c r="AZ6" s="22">
        <f t="shared" si="6"/>
        <v>369.69</v>
      </c>
      <c r="BA6" s="22">
        <f t="shared" si="6"/>
        <v>379.08</v>
      </c>
      <c r="BB6" s="22">
        <f t="shared" si="6"/>
        <v>367.55</v>
      </c>
      <c r="BC6" s="22">
        <f t="shared" si="6"/>
        <v>378.56</v>
      </c>
      <c r="BD6" s="21" t="str">
        <f>IF(BD7="","",IF(BD7="-","【-】","【"&amp;SUBSTITUTE(TEXT(BD7,"#,##0.00"),"-","△")&amp;"】"))</f>
        <v>【261.51】</v>
      </c>
      <c r="BE6" s="22">
        <f>IF(BE7="",NA(),BE7)</f>
        <v>53.77</v>
      </c>
      <c r="BF6" s="22">
        <f t="shared" ref="BF6:BN6" si="7">IF(BF7="",NA(),BF7)</f>
        <v>913.36</v>
      </c>
      <c r="BG6" s="22">
        <f t="shared" si="7"/>
        <v>742.98</v>
      </c>
      <c r="BH6" s="22">
        <f t="shared" si="7"/>
        <v>690.98</v>
      </c>
      <c r="BI6" s="22">
        <f t="shared" si="7"/>
        <v>642.78</v>
      </c>
      <c r="BJ6" s="22">
        <f t="shared" si="7"/>
        <v>542.29999999999995</v>
      </c>
      <c r="BK6" s="22">
        <f t="shared" si="7"/>
        <v>402.99</v>
      </c>
      <c r="BL6" s="22">
        <f t="shared" si="7"/>
        <v>398.98</v>
      </c>
      <c r="BM6" s="22">
        <f t="shared" si="7"/>
        <v>418.68</v>
      </c>
      <c r="BN6" s="22">
        <f t="shared" si="7"/>
        <v>395.68</v>
      </c>
      <c r="BO6" s="21" t="str">
        <f>IF(BO7="","",IF(BO7="-","【-】","【"&amp;SUBSTITUTE(TEXT(BO7,"#,##0.00"),"-","△")&amp;"】"))</f>
        <v>【265.16】</v>
      </c>
      <c r="BP6" s="22">
        <f>IF(BP7="",NA(),BP7)</f>
        <v>116.5</v>
      </c>
      <c r="BQ6" s="22">
        <f t="shared" ref="BQ6:BY6" si="8">IF(BQ7="",NA(),BQ7)</f>
        <v>76.94</v>
      </c>
      <c r="BR6" s="22">
        <f t="shared" si="8"/>
        <v>88.82</v>
      </c>
      <c r="BS6" s="22">
        <f t="shared" si="8"/>
        <v>79.209999999999994</v>
      </c>
      <c r="BT6" s="22">
        <f t="shared" si="8"/>
        <v>81.13</v>
      </c>
      <c r="BU6" s="22">
        <f t="shared" si="8"/>
        <v>87.51</v>
      </c>
      <c r="BV6" s="22">
        <f t="shared" si="8"/>
        <v>98.66</v>
      </c>
      <c r="BW6" s="22">
        <f t="shared" si="8"/>
        <v>98.64</v>
      </c>
      <c r="BX6" s="22">
        <f t="shared" si="8"/>
        <v>94.78</v>
      </c>
      <c r="BY6" s="22">
        <f t="shared" si="8"/>
        <v>97.59</v>
      </c>
      <c r="BZ6" s="21" t="str">
        <f>IF(BZ7="","",IF(BZ7="-","【-】","【"&amp;SUBSTITUTE(TEXT(BZ7,"#,##0.00"),"-","△")&amp;"】"))</f>
        <v>【102.35】</v>
      </c>
      <c r="CA6" s="22">
        <f>IF(CA7="",NA(),CA7)</f>
        <v>111.83</v>
      </c>
      <c r="CB6" s="22">
        <f t="shared" ref="CB6:CJ6" si="9">IF(CB7="",NA(),CB7)</f>
        <v>221.79</v>
      </c>
      <c r="CC6" s="22">
        <f t="shared" si="9"/>
        <v>204.75</v>
      </c>
      <c r="CD6" s="22">
        <f t="shared" si="9"/>
        <v>230.06</v>
      </c>
      <c r="CE6" s="22">
        <f t="shared" si="9"/>
        <v>224.96</v>
      </c>
      <c r="CF6" s="22">
        <f t="shared" si="9"/>
        <v>218.42</v>
      </c>
      <c r="CG6" s="22">
        <f t="shared" si="9"/>
        <v>178.59</v>
      </c>
      <c r="CH6" s="22">
        <f t="shared" si="9"/>
        <v>178.92</v>
      </c>
      <c r="CI6" s="22">
        <f t="shared" si="9"/>
        <v>181.3</v>
      </c>
      <c r="CJ6" s="22">
        <f t="shared" si="9"/>
        <v>181.71</v>
      </c>
      <c r="CK6" s="21" t="str">
        <f>IF(CK7="","",IF(CK7="-","【-】","【"&amp;SUBSTITUTE(TEXT(CK7,"#,##0.00"),"-","△")&amp;"】"))</f>
        <v>【167.74】</v>
      </c>
      <c r="CL6" s="22">
        <f>IF(CL7="",NA(),CL7)</f>
        <v>67.36</v>
      </c>
      <c r="CM6" s="22">
        <f t="shared" ref="CM6:CU6" si="10">IF(CM7="",NA(),CM7)</f>
        <v>82.11</v>
      </c>
      <c r="CN6" s="22">
        <f t="shared" si="10"/>
        <v>82.71</v>
      </c>
      <c r="CO6" s="22">
        <f t="shared" si="10"/>
        <v>80.31</v>
      </c>
      <c r="CP6" s="22">
        <f t="shared" si="10"/>
        <v>78.64</v>
      </c>
      <c r="CQ6" s="22">
        <f t="shared" si="10"/>
        <v>50.24</v>
      </c>
      <c r="CR6" s="22">
        <f t="shared" si="10"/>
        <v>55.03</v>
      </c>
      <c r="CS6" s="22">
        <f t="shared" si="10"/>
        <v>55.14</v>
      </c>
      <c r="CT6" s="22">
        <f t="shared" si="10"/>
        <v>55.89</v>
      </c>
      <c r="CU6" s="22">
        <f t="shared" si="10"/>
        <v>55.72</v>
      </c>
      <c r="CV6" s="21" t="str">
        <f>IF(CV7="","",IF(CV7="-","【-】","【"&amp;SUBSTITUTE(TEXT(CV7,"#,##0.00"),"-","△")&amp;"】"))</f>
        <v>【60.29】</v>
      </c>
      <c r="CW6" s="22">
        <f>IF(CW7="",NA(),CW7)</f>
        <v>73.87</v>
      </c>
      <c r="CX6" s="22">
        <f t="shared" ref="CX6:DF6" si="11">IF(CX7="",NA(),CX7)</f>
        <v>65.11</v>
      </c>
      <c r="CY6" s="22">
        <f t="shared" si="11"/>
        <v>69.22</v>
      </c>
      <c r="CZ6" s="22">
        <f t="shared" si="11"/>
        <v>70.87</v>
      </c>
      <c r="DA6" s="22">
        <f t="shared" si="11"/>
        <v>71.23</v>
      </c>
      <c r="DB6" s="22">
        <f t="shared" si="11"/>
        <v>78.650000000000006</v>
      </c>
      <c r="DC6" s="22">
        <f t="shared" si="11"/>
        <v>81.900000000000006</v>
      </c>
      <c r="DD6" s="22">
        <f t="shared" si="11"/>
        <v>81.39</v>
      </c>
      <c r="DE6" s="22">
        <f t="shared" si="11"/>
        <v>81.27</v>
      </c>
      <c r="DF6" s="22">
        <f t="shared" si="11"/>
        <v>81.260000000000005</v>
      </c>
      <c r="DG6" s="21" t="str">
        <f>IF(DG7="","",IF(DG7="-","【-】","【"&amp;SUBSTITUTE(TEXT(DG7,"#,##0.00"),"-","△")&amp;"】"))</f>
        <v>【90.12】</v>
      </c>
      <c r="DH6" s="22">
        <f>IF(DH7="",NA(),DH7)</f>
        <v>59.82</v>
      </c>
      <c r="DI6" s="22">
        <f t="shared" ref="DI6:DQ6" si="12">IF(DI7="",NA(),DI7)</f>
        <v>17.04</v>
      </c>
      <c r="DJ6" s="22">
        <f t="shared" si="12"/>
        <v>13.96</v>
      </c>
      <c r="DK6" s="22">
        <f t="shared" si="12"/>
        <v>18.18</v>
      </c>
      <c r="DL6" s="22">
        <f t="shared" si="12"/>
        <v>22.22</v>
      </c>
      <c r="DM6" s="22">
        <f t="shared" si="12"/>
        <v>45.14</v>
      </c>
      <c r="DN6" s="22">
        <f t="shared" si="12"/>
        <v>48.87</v>
      </c>
      <c r="DO6" s="22">
        <f t="shared" si="12"/>
        <v>49.92</v>
      </c>
      <c r="DP6" s="22">
        <f t="shared" si="12"/>
        <v>50.63</v>
      </c>
      <c r="DQ6" s="22">
        <f t="shared" si="12"/>
        <v>51.29</v>
      </c>
      <c r="DR6" s="21" t="str">
        <f>IF(DR7="","",IF(DR7="-","【-】","【"&amp;SUBSTITUTE(TEXT(DR7,"#,##0.00"),"-","△")&amp;"】"))</f>
        <v>【50.88】</v>
      </c>
      <c r="DS6" s="22">
        <f>IF(DS7="",NA(),DS7)</f>
        <v>38.94</v>
      </c>
      <c r="DT6" s="22">
        <f t="shared" ref="DT6:EB6" si="13">IF(DT7="",NA(),DT7)</f>
        <v>25.38</v>
      </c>
      <c r="DU6" s="22">
        <f t="shared" si="13"/>
        <v>34.090000000000003</v>
      </c>
      <c r="DV6" s="22">
        <f t="shared" si="13"/>
        <v>22.59</v>
      </c>
      <c r="DW6" s="22">
        <f t="shared" si="13"/>
        <v>35.01</v>
      </c>
      <c r="DX6" s="22">
        <f t="shared" si="13"/>
        <v>13.58</v>
      </c>
      <c r="DY6" s="22">
        <f t="shared" si="13"/>
        <v>14.85</v>
      </c>
      <c r="DZ6" s="22">
        <f t="shared" si="13"/>
        <v>16.88</v>
      </c>
      <c r="EA6" s="22">
        <f t="shared" si="13"/>
        <v>18.28</v>
      </c>
      <c r="EB6" s="22">
        <f t="shared" si="13"/>
        <v>19.61</v>
      </c>
      <c r="EC6" s="21" t="str">
        <f>IF(EC7="","",IF(EC7="-","【-】","【"&amp;SUBSTITUTE(TEXT(EC7,"#,##0.00"),"-","△")&amp;"】"))</f>
        <v>【22.30】</v>
      </c>
      <c r="ED6" s="22">
        <f>IF(ED7="",NA(),ED7)</f>
        <v>0.27</v>
      </c>
      <c r="EE6" s="22">
        <f t="shared" ref="EE6:EM6" si="14">IF(EE7="",NA(),EE7)</f>
        <v>0.18</v>
      </c>
      <c r="EF6" s="22">
        <f t="shared" si="14"/>
        <v>0.23</v>
      </c>
      <c r="EG6" s="22">
        <f t="shared" si="14"/>
        <v>0.09</v>
      </c>
      <c r="EH6" s="22">
        <f t="shared" si="14"/>
        <v>0.1</v>
      </c>
      <c r="EI6" s="22">
        <f t="shared" si="14"/>
        <v>0.44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52132</v>
      </c>
      <c r="D7" s="24">
        <v>46</v>
      </c>
      <c r="E7" s="24">
        <v>1</v>
      </c>
      <c r="F7" s="24">
        <v>0</v>
      </c>
      <c r="G7" s="24">
        <v>1</v>
      </c>
      <c r="H7" s="24" t="s">
        <v>92</v>
      </c>
      <c r="I7" s="24" t="s">
        <v>93</v>
      </c>
      <c r="J7" s="24" t="s">
        <v>94</v>
      </c>
      <c r="K7" s="24" t="s">
        <v>95</v>
      </c>
      <c r="L7" s="24" t="s">
        <v>96</v>
      </c>
      <c r="M7" s="24" t="s">
        <v>97</v>
      </c>
      <c r="N7" s="25" t="s">
        <v>98</v>
      </c>
      <c r="O7" s="25">
        <v>64.64</v>
      </c>
      <c r="P7" s="25">
        <v>93.27</v>
      </c>
      <c r="Q7" s="25">
        <v>2560</v>
      </c>
      <c r="R7" s="25">
        <v>30112</v>
      </c>
      <c r="S7" s="25">
        <v>1152.76</v>
      </c>
      <c r="T7" s="25">
        <v>26.12</v>
      </c>
      <c r="U7" s="25">
        <v>27839</v>
      </c>
      <c r="V7" s="25">
        <v>112.3</v>
      </c>
      <c r="W7" s="25">
        <v>247.9</v>
      </c>
      <c r="X7" s="25">
        <v>125.12</v>
      </c>
      <c r="Y7" s="25">
        <v>86.16</v>
      </c>
      <c r="Z7" s="25">
        <v>95.9</v>
      </c>
      <c r="AA7" s="25">
        <v>98.23</v>
      </c>
      <c r="AB7" s="25">
        <v>99.08</v>
      </c>
      <c r="AC7" s="25">
        <v>104.47</v>
      </c>
      <c r="AD7" s="25">
        <v>108.87</v>
      </c>
      <c r="AE7" s="25">
        <v>108.61</v>
      </c>
      <c r="AF7" s="25">
        <v>108.35</v>
      </c>
      <c r="AG7" s="25">
        <v>108.84</v>
      </c>
      <c r="AH7" s="25">
        <v>111.39</v>
      </c>
      <c r="AI7" s="25">
        <v>0</v>
      </c>
      <c r="AJ7" s="25">
        <v>0</v>
      </c>
      <c r="AK7" s="25">
        <v>0</v>
      </c>
      <c r="AL7" s="25">
        <v>0</v>
      </c>
      <c r="AM7" s="25">
        <v>0</v>
      </c>
      <c r="AN7" s="25">
        <v>16.399999999999999</v>
      </c>
      <c r="AO7" s="25">
        <v>3.16</v>
      </c>
      <c r="AP7" s="25">
        <v>3.59</v>
      </c>
      <c r="AQ7" s="25">
        <v>3.98</v>
      </c>
      <c r="AR7" s="25">
        <v>6.02</v>
      </c>
      <c r="AS7" s="25">
        <v>1.3</v>
      </c>
      <c r="AT7" s="25">
        <v>633.37</v>
      </c>
      <c r="AU7" s="25">
        <v>276.44</v>
      </c>
      <c r="AV7" s="25">
        <v>203.54</v>
      </c>
      <c r="AW7" s="25">
        <v>486</v>
      </c>
      <c r="AX7" s="25">
        <v>505.61</v>
      </c>
      <c r="AY7" s="25">
        <v>293.23</v>
      </c>
      <c r="AZ7" s="25">
        <v>369.69</v>
      </c>
      <c r="BA7" s="25">
        <v>379.08</v>
      </c>
      <c r="BB7" s="25">
        <v>367.55</v>
      </c>
      <c r="BC7" s="25">
        <v>378.56</v>
      </c>
      <c r="BD7" s="25">
        <v>261.51</v>
      </c>
      <c r="BE7" s="25">
        <v>53.77</v>
      </c>
      <c r="BF7" s="25">
        <v>913.36</v>
      </c>
      <c r="BG7" s="25">
        <v>742.98</v>
      </c>
      <c r="BH7" s="25">
        <v>690.98</v>
      </c>
      <c r="BI7" s="25">
        <v>642.78</v>
      </c>
      <c r="BJ7" s="25">
        <v>542.29999999999995</v>
      </c>
      <c r="BK7" s="25">
        <v>402.99</v>
      </c>
      <c r="BL7" s="25">
        <v>398.98</v>
      </c>
      <c r="BM7" s="25">
        <v>418.68</v>
      </c>
      <c r="BN7" s="25">
        <v>395.68</v>
      </c>
      <c r="BO7" s="25">
        <v>265.16000000000003</v>
      </c>
      <c r="BP7" s="25">
        <v>116.5</v>
      </c>
      <c r="BQ7" s="25">
        <v>76.94</v>
      </c>
      <c r="BR7" s="25">
        <v>88.82</v>
      </c>
      <c r="BS7" s="25">
        <v>79.209999999999994</v>
      </c>
      <c r="BT7" s="25">
        <v>81.13</v>
      </c>
      <c r="BU7" s="25">
        <v>87.51</v>
      </c>
      <c r="BV7" s="25">
        <v>98.66</v>
      </c>
      <c r="BW7" s="25">
        <v>98.64</v>
      </c>
      <c r="BX7" s="25">
        <v>94.78</v>
      </c>
      <c r="BY7" s="25">
        <v>97.59</v>
      </c>
      <c r="BZ7" s="25">
        <v>102.35</v>
      </c>
      <c r="CA7" s="25">
        <v>111.83</v>
      </c>
      <c r="CB7" s="25">
        <v>221.79</v>
      </c>
      <c r="CC7" s="25">
        <v>204.75</v>
      </c>
      <c r="CD7" s="25">
        <v>230.06</v>
      </c>
      <c r="CE7" s="25">
        <v>224.96</v>
      </c>
      <c r="CF7" s="25">
        <v>218.42</v>
      </c>
      <c r="CG7" s="25">
        <v>178.59</v>
      </c>
      <c r="CH7" s="25">
        <v>178.92</v>
      </c>
      <c r="CI7" s="25">
        <v>181.3</v>
      </c>
      <c r="CJ7" s="25">
        <v>181.71</v>
      </c>
      <c r="CK7" s="25">
        <v>167.74</v>
      </c>
      <c r="CL7" s="25">
        <v>67.36</v>
      </c>
      <c r="CM7" s="25">
        <v>82.11</v>
      </c>
      <c r="CN7" s="25">
        <v>82.71</v>
      </c>
      <c r="CO7" s="25">
        <v>80.31</v>
      </c>
      <c r="CP7" s="25">
        <v>78.64</v>
      </c>
      <c r="CQ7" s="25">
        <v>50.24</v>
      </c>
      <c r="CR7" s="25">
        <v>55.03</v>
      </c>
      <c r="CS7" s="25">
        <v>55.14</v>
      </c>
      <c r="CT7" s="25">
        <v>55.89</v>
      </c>
      <c r="CU7" s="25">
        <v>55.72</v>
      </c>
      <c r="CV7" s="25">
        <v>60.29</v>
      </c>
      <c r="CW7" s="25">
        <v>73.87</v>
      </c>
      <c r="CX7" s="25">
        <v>65.11</v>
      </c>
      <c r="CY7" s="25">
        <v>69.22</v>
      </c>
      <c r="CZ7" s="25">
        <v>70.87</v>
      </c>
      <c r="DA7" s="25">
        <v>71.23</v>
      </c>
      <c r="DB7" s="25">
        <v>78.650000000000006</v>
      </c>
      <c r="DC7" s="25">
        <v>81.900000000000006</v>
      </c>
      <c r="DD7" s="25">
        <v>81.39</v>
      </c>
      <c r="DE7" s="25">
        <v>81.27</v>
      </c>
      <c r="DF7" s="25">
        <v>81.260000000000005</v>
      </c>
      <c r="DG7" s="25">
        <v>90.12</v>
      </c>
      <c r="DH7" s="25">
        <v>59.82</v>
      </c>
      <c r="DI7" s="25">
        <v>17.04</v>
      </c>
      <c r="DJ7" s="25">
        <v>13.96</v>
      </c>
      <c r="DK7" s="25">
        <v>18.18</v>
      </c>
      <c r="DL7" s="25">
        <v>22.22</v>
      </c>
      <c r="DM7" s="25">
        <v>45.14</v>
      </c>
      <c r="DN7" s="25">
        <v>48.87</v>
      </c>
      <c r="DO7" s="25">
        <v>49.92</v>
      </c>
      <c r="DP7" s="25">
        <v>50.63</v>
      </c>
      <c r="DQ7" s="25">
        <v>51.29</v>
      </c>
      <c r="DR7" s="25">
        <v>50.88</v>
      </c>
      <c r="DS7" s="25">
        <v>38.94</v>
      </c>
      <c r="DT7" s="25">
        <v>25.38</v>
      </c>
      <c r="DU7" s="25">
        <v>34.090000000000003</v>
      </c>
      <c r="DV7" s="25">
        <v>22.59</v>
      </c>
      <c r="DW7" s="25">
        <v>35.01</v>
      </c>
      <c r="DX7" s="25">
        <v>13.58</v>
      </c>
      <c r="DY7" s="25">
        <v>14.85</v>
      </c>
      <c r="DZ7" s="25">
        <v>16.88</v>
      </c>
      <c r="EA7" s="25">
        <v>18.28</v>
      </c>
      <c r="EB7" s="25">
        <v>19.61</v>
      </c>
      <c r="EC7" s="25">
        <v>22.3</v>
      </c>
      <c r="ED7" s="25">
        <v>0.27</v>
      </c>
      <c r="EE7" s="25">
        <v>0.18</v>
      </c>
      <c r="EF7" s="25">
        <v>0.23</v>
      </c>
      <c r="EG7" s="25">
        <v>0.09</v>
      </c>
      <c r="EH7" s="25">
        <v>0.1</v>
      </c>
      <c r="EI7" s="25">
        <v>0.44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cp:lastPrinted>2023-01-10T06:44:43Z</cp:lastPrinted>
  <dcterms:created xsi:type="dcterms:W3CDTF">2022-12-01T00:53:27Z</dcterms:created>
  <dcterms:modified xsi:type="dcterms:W3CDTF">2023-01-10T07:57:37Z</dcterms:modified>
  <cp:category/>
</cp:coreProperties>
</file>