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taakita\Desktop\"/>
    </mc:Choice>
  </mc:AlternateContent>
  <workbookProtection workbookAlgorithmName="SHA-512" workbookHashValue="R7ZiRAqKP7zAZKiva3p64uo6PGGVW5jKq4v0vfQHJCZ1+8npviuiducoatHXfoD7Kpe31WYcGQMKCT72rHL+eA==" workbookSaltValue="OguX7E0c7jBItuvO4hrnI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<sst xmlns="http://schemas.openxmlformats.org/spreadsheetml/2006/main" count="228" uniqueCount="114">
  <si>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</si>
  <si>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</si>
  <si>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</si>
  <si>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</si>
  <si>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</si>
  <si>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</si>
  <si>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</si>
  <si>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</si>
  <si>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</si>
  <si>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</si>
  <si>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</si>
  <si>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</si>
  <si>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</si>
  <si>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</si>
  <si>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</si>
  <si>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</si>
  <si>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</si>
  <si>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</si>
  <si>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</si>
  <si>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</si>
  <si>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</si>
  <si>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</si>
  <si>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</si>
  <si>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</si>
  <si>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</si>
  <si>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</si>
  <si>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</si>
  <si>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</si>
  <si>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</si>
  <si>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</si>
  <si>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</si>
  <si>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</si>
  <si>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</si>
  <si>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</si>
  <si>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</si>
  <si>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</si>
  <si>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</si>
  <si>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</si>
  <si>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</si>
  <si>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</si>
  <si>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</si>
  <si>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</si>
  <si>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</si>
  <si>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</si>
  <si>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</si>
  <si>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</si>
  <si>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</si>
  <si>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</si>
  <si>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</si>
  <si>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</si>
  <si>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</si>
  <si>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</si>
  <si>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</si>
  <si>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</si>
  <si>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</si>
  <si>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</si>
  <si>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</si>
  <si>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</si>
  <si>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</si>
  <si>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</si>
  <si>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</si>
  <si>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</si>
  <si>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</si>
  <si>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</si>
  <si>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</si>
  <si>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</si>
  <si>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</si>
  <si>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</si>
  <si>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</si>
  <si>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</si>
  <si>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</si>
  <si>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</si>
  <si>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</si>
  <si>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</si>
  <si>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</si>
  <si>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</si>
  <si>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</si>
  <si>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</si>
  <si>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</si>
  <si>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</si>
  <si>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</si>
  <si>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</si>
  <si>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</si>
  <si>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</si>
  <si>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</si>
  <si>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</si>
  <si>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</si>
  <si>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</si>
  <si>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</si>
  <si>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</si>
  <si>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</si>
  <si>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</si>
  <si>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</si>
  <si>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</si>
  <si>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</si>
  <si>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</si>
  <si>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</si>
  <si>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</si>
  <si>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</si>
  <si>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</si>
  <si>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</si>
  <si>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</si>
  <si>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</si>
  <si>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</si>
  <si>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</si>
  <si>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</si>
  <si>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</si>
  <si>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</si>
  <si>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</si>
  <si>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</si>
  <si>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</si>
  <si>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管路等の老朽化は進んでいるが、会計統合に伴い低く算出されている。
②管路経年化率
　事業開始時の主要管路等で老朽化が進んでいる。
③管路更新率
　資金面での制約や基幹浄水場の更新を行っていたため更新率は低いものとなっている、作成中のアセットマネジメントを基に計画の見直しを図り効率的に更新していく必要がある。</t>
    <rPh sb="1" eb="3">
      <t>ユウケイ</t>
    </rPh>
    <rPh sb="3" eb="5">
      <t>コテイ</t>
    </rPh>
    <rPh sb="5" eb="7">
      <t>シサン</t>
    </rPh>
    <rPh sb="7" eb="9">
      <t>ゲンカ</t>
    </rPh>
    <rPh sb="9" eb="11">
      <t>ショウキャク</t>
    </rPh>
    <rPh sb="11" eb="12">
      <t>リツ</t>
    </rPh>
    <rPh sb="29" eb="31">
      <t>カイケイ</t>
    </rPh>
    <rPh sb="31" eb="33">
      <t>トウゴウ</t>
    </rPh>
    <rPh sb="34" eb="35">
      <t>トモナ</t>
    </rPh>
    <rPh sb="36" eb="37">
      <t>ヒク</t>
    </rPh>
    <rPh sb="38" eb="40">
      <t>サンシュツ</t>
    </rPh>
    <rPh sb="48" eb="50">
      <t>カンロ</t>
    </rPh>
    <rPh sb="50" eb="53">
      <t>ケイネンカ</t>
    </rPh>
    <rPh sb="53" eb="54">
      <t>リツ</t>
    </rPh>
    <rPh sb="56" eb="58">
      <t>ジギョウ</t>
    </rPh>
    <rPh sb="58" eb="60">
      <t>カイシ</t>
    </rPh>
    <rPh sb="60" eb="61">
      <t>ジ</t>
    </rPh>
    <rPh sb="62" eb="64">
      <t>シュヨウ</t>
    </rPh>
    <rPh sb="64" eb="67">
      <t>カンロトウ</t>
    </rPh>
    <rPh sb="68" eb="71">
      <t>ロウキュウカ</t>
    </rPh>
    <rPh sb="72" eb="73">
      <t>スス</t>
    </rPh>
    <rPh sb="80" eb="82">
      <t>カンロ</t>
    </rPh>
    <rPh sb="82" eb="84">
      <t>コウシン</t>
    </rPh>
    <rPh sb="84" eb="85">
      <t>リツ</t>
    </rPh>
    <rPh sb="87" eb="89">
      <t>シキン</t>
    </rPh>
    <rPh sb="89" eb="90">
      <t>メン</t>
    </rPh>
    <rPh sb="92" eb="94">
      <t>セイヤク</t>
    </rPh>
    <rPh sb="95" eb="97">
      <t>キカン</t>
    </rPh>
    <rPh sb="97" eb="100">
      <t>ジョウスイジョウ</t>
    </rPh>
    <rPh sb="101" eb="103">
      <t>コウシン</t>
    </rPh>
    <rPh sb="104" eb="105">
      <t>オコナ</t>
    </rPh>
    <rPh sb="111" eb="113">
      <t>コウシン</t>
    </rPh>
    <rPh sb="113" eb="114">
      <t>リツ</t>
    </rPh>
    <rPh sb="115" eb="116">
      <t>ヒク</t>
    </rPh>
    <rPh sb="126" eb="129">
      <t>サクセイチュウ</t>
    </rPh>
    <rPh sb="141" eb="142">
      <t>モト</t>
    </rPh>
    <rPh sb="143" eb="145">
      <t>ケイカク</t>
    </rPh>
    <rPh sb="146" eb="148">
      <t>ミナオ</t>
    </rPh>
    <rPh sb="150" eb="151">
      <t>ハカ</t>
    </rPh>
    <rPh sb="152" eb="155">
      <t>コウリツテキ</t>
    </rPh>
    <rPh sb="156" eb="158">
      <t>コウシン</t>
    </rPh>
    <rPh sb="162" eb="164">
      <t>ヒツヨウ</t>
    </rPh>
    <phoneticPr fontId="4"/>
  </si>
  <si>
    <t>①経常収支比率
　100％を割っていることから、経常経費を抑え収支の均衡を図る必要があるが、改善傾向にある。
②累積欠損金
　発生していない。
③流動比率
　平均を下回っているものの、当該年度末において大規模な建設改良工事の未払金が発生していたためであり、十分な支払能力を有している。
④企業債残高対給水収益比率
　過去の統合簡易水道事業において、財源を企業債に頼っていたため高い比率となっており、今後は残高を減らしながら慎重に起債計画を行う必要がある。
⑤料金回収率
　給水に係る費用を料金だけでは賄えていない状態であるものの、改善傾向にある。
⑥給水原価
　取水や地理的条件等から割高にならざるを得ないが、経常費用の抑制に努め改善傾向にある。
⑦施設利用率
　有収率が低いことを考慮する必要があるが、施設の統廃合等で高い利用率となっている。
⑧有収率
　管の老朽化が進んでおり、今後も計画的な漏水調査や管路更新を行っていく必要がある。</t>
    <rPh sb="1" eb="3">
      <t>ケイジョウ</t>
    </rPh>
    <rPh sb="3" eb="5">
      <t>シュウシ</t>
    </rPh>
    <rPh sb="5" eb="7">
      <t>ヒリツ</t>
    </rPh>
    <rPh sb="14" eb="15">
      <t>ワ</t>
    </rPh>
    <rPh sb="24" eb="26">
      <t>ケイジョウ</t>
    </rPh>
    <rPh sb="26" eb="28">
      <t>ケイヒ</t>
    </rPh>
    <rPh sb="29" eb="30">
      <t>オサ</t>
    </rPh>
    <rPh sb="37" eb="38">
      <t>ハカ</t>
    </rPh>
    <rPh sb="39" eb="41">
      <t>ヒツヨウ</t>
    </rPh>
    <rPh sb="46" eb="48">
      <t>カイゼン</t>
    </rPh>
    <rPh sb="48" eb="50">
      <t>ケイコウ</t>
    </rPh>
    <rPh sb="56" eb="58">
      <t>ルイセキ</t>
    </rPh>
    <rPh sb="58" eb="61">
      <t>ケッソンキン</t>
    </rPh>
    <rPh sb="63" eb="65">
      <t>ハッセイ</t>
    </rPh>
    <rPh sb="73" eb="75">
      <t>リュウドウ</t>
    </rPh>
    <rPh sb="75" eb="77">
      <t>ヒリツ</t>
    </rPh>
    <rPh sb="79" eb="81">
      <t>ヘイキン</t>
    </rPh>
    <rPh sb="82" eb="84">
      <t>シタマワ</t>
    </rPh>
    <rPh sb="92" eb="94">
      <t>トウガイ</t>
    </rPh>
    <rPh sb="94" eb="97">
      <t>ネンドマツ</t>
    </rPh>
    <rPh sb="101" eb="104">
      <t>ダイキボ</t>
    </rPh>
    <rPh sb="105" eb="107">
      <t>ケンセツ</t>
    </rPh>
    <rPh sb="107" eb="109">
      <t>カイリョウ</t>
    </rPh>
    <rPh sb="109" eb="111">
      <t>コウジ</t>
    </rPh>
    <rPh sb="112" eb="113">
      <t>ミ</t>
    </rPh>
    <rPh sb="113" eb="114">
      <t>バラ</t>
    </rPh>
    <rPh sb="114" eb="115">
      <t>キン</t>
    </rPh>
    <rPh sb="116" eb="118">
      <t>ハッセイ</t>
    </rPh>
    <rPh sb="128" eb="130">
      <t>ジュウブン</t>
    </rPh>
    <rPh sb="131" eb="133">
      <t>シハラ</t>
    </rPh>
    <rPh sb="133" eb="135">
      <t>ノウリョク</t>
    </rPh>
    <rPh sb="136" eb="137">
      <t>ユウ</t>
    </rPh>
    <rPh sb="144" eb="146">
      <t>キギョウ</t>
    </rPh>
    <rPh sb="146" eb="147">
      <t>サイ</t>
    </rPh>
    <rPh sb="147" eb="149">
      <t>ザンダカ</t>
    </rPh>
    <rPh sb="149" eb="150">
      <t>タイ</t>
    </rPh>
    <rPh sb="150" eb="152">
      <t>キュウスイ</t>
    </rPh>
    <rPh sb="152" eb="154">
      <t>シュウエキ</t>
    </rPh>
    <rPh sb="154" eb="156">
      <t>ヒリツ</t>
    </rPh>
    <rPh sb="158" eb="160">
      <t>カコ</t>
    </rPh>
    <rPh sb="161" eb="163">
      <t>トウゴウ</t>
    </rPh>
    <rPh sb="163" eb="165">
      <t>カンイ</t>
    </rPh>
    <rPh sb="165" eb="167">
      <t>スイドウ</t>
    </rPh>
    <rPh sb="167" eb="169">
      <t>ジギョウ</t>
    </rPh>
    <rPh sb="174" eb="176">
      <t>ザイゲン</t>
    </rPh>
    <rPh sb="177" eb="179">
      <t>キギョウ</t>
    </rPh>
    <rPh sb="179" eb="180">
      <t>サイ</t>
    </rPh>
    <rPh sb="181" eb="182">
      <t>タヨ</t>
    </rPh>
    <rPh sb="188" eb="189">
      <t>タカ</t>
    </rPh>
    <rPh sb="190" eb="192">
      <t>ヒリツ</t>
    </rPh>
    <rPh sb="199" eb="201">
      <t>コンゴ</t>
    </rPh>
    <rPh sb="202" eb="204">
      <t>ザンダカ</t>
    </rPh>
    <rPh sb="205" eb="206">
      <t>ヘ</t>
    </rPh>
    <rPh sb="211" eb="213">
      <t>シンチョウ</t>
    </rPh>
    <rPh sb="214" eb="216">
      <t>キサイ</t>
    </rPh>
    <rPh sb="216" eb="218">
      <t>ケイカク</t>
    </rPh>
    <rPh sb="219" eb="220">
      <t>オコナ</t>
    </rPh>
    <rPh sb="221" eb="223">
      <t>ヒツヨウ</t>
    </rPh>
    <rPh sb="229" eb="231">
      <t>リョウキン</t>
    </rPh>
    <rPh sb="231" eb="233">
      <t>カイシュウ</t>
    </rPh>
    <rPh sb="233" eb="234">
      <t>リツ</t>
    </rPh>
    <rPh sb="236" eb="238">
      <t>キュウスイ</t>
    </rPh>
    <rPh sb="239" eb="240">
      <t>カカ</t>
    </rPh>
    <rPh sb="241" eb="243">
      <t>ヒヨウ</t>
    </rPh>
    <rPh sb="244" eb="246">
      <t>リョウキン</t>
    </rPh>
    <rPh sb="250" eb="251">
      <t>マカナ</t>
    </rPh>
    <rPh sb="256" eb="258">
      <t>ジョウタイ</t>
    </rPh>
    <rPh sb="265" eb="267">
      <t>カイゼン</t>
    </rPh>
    <rPh sb="267" eb="269">
      <t>ケイコウ</t>
    </rPh>
    <rPh sb="275" eb="277">
      <t>キュウスイ</t>
    </rPh>
    <rPh sb="277" eb="279">
      <t>ゲンカ</t>
    </rPh>
    <rPh sb="281" eb="283">
      <t>シュスイ</t>
    </rPh>
    <rPh sb="284" eb="287">
      <t>チリテキ</t>
    </rPh>
    <rPh sb="287" eb="290">
      <t>ジョウケントウ</t>
    </rPh>
    <rPh sb="292" eb="294">
      <t>ワリダカ</t>
    </rPh>
    <rPh sb="300" eb="301">
      <t>エ</t>
    </rPh>
    <rPh sb="317" eb="319">
      <t>ケイコウ</t>
    </rPh>
    <rPh sb="325" eb="327">
      <t>シセツ</t>
    </rPh>
    <rPh sb="327" eb="330">
      <t>リヨウリツ</t>
    </rPh>
    <rPh sb="352" eb="354">
      <t>シセツ</t>
    </rPh>
    <rPh sb="355" eb="358">
      <t>トウハイゴウ</t>
    </rPh>
    <rPh sb="358" eb="359">
      <t>ナド</t>
    </rPh>
    <rPh sb="360" eb="361">
      <t>タカ</t>
    </rPh>
    <rPh sb="362" eb="365">
      <t>リヨウリツ</t>
    </rPh>
    <rPh sb="374" eb="375">
      <t>ユウ</t>
    </rPh>
    <rPh sb="375" eb="377">
      <t>シュウリツ</t>
    </rPh>
    <rPh sb="379" eb="380">
      <t>カン</t>
    </rPh>
    <rPh sb="381" eb="384">
      <t>ロウキュウカ</t>
    </rPh>
    <rPh sb="385" eb="386">
      <t>スス</t>
    </rPh>
    <rPh sb="391" eb="393">
      <t>コンゴ</t>
    </rPh>
    <rPh sb="394" eb="397">
      <t>ケイカクテキ</t>
    </rPh>
    <rPh sb="398" eb="400">
      <t>ロウスイ</t>
    </rPh>
    <rPh sb="400" eb="402">
      <t>チョウサ</t>
    </rPh>
    <rPh sb="403" eb="405">
      <t>カンロ</t>
    </rPh>
    <rPh sb="405" eb="407">
      <t>コウシン</t>
    </rPh>
    <rPh sb="408" eb="409">
      <t>オコナ</t>
    </rPh>
    <rPh sb="413" eb="415">
      <t>ヒツヨウ</t>
    </rPh>
    <phoneticPr fontId="4"/>
  </si>
  <si>
    <t>　多くの水道事業体と同様に今後も給水需要の減少と管路の更新需要への対応が大きな課題となる。
　民間活力の導入などを通して事業基盤の強化を図り、管路更新については現在作成中のアセットマネジメントを通してダウンサイジングなどを考慮した持続可能な中長期計画を立て効率的に更新する必要がある。</t>
    <rPh sb="1" eb="2">
      <t>オオ</t>
    </rPh>
    <rPh sb="4" eb="6">
      <t>スイドウ</t>
    </rPh>
    <rPh sb="6" eb="9">
      <t>ジギョウタイ</t>
    </rPh>
    <rPh sb="10" eb="12">
      <t>ドウヨウ</t>
    </rPh>
    <rPh sb="13" eb="15">
      <t>コンゴ</t>
    </rPh>
    <rPh sb="16" eb="18">
      <t>キュウスイ</t>
    </rPh>
    <rPh sb="18" eb="20">
      <t>ジュヨウ</t>
    </rPh>
    <rPh sb="21" eb="23">
      <t>ゲンショウ</t>
    </rPh>
    <rPh sb="24" eb="26">
      <t>カンロ</t>
    </rPh>
    <rPh sb="27" eb="29">
      <t>コウシン</t>
    </rPh>
    <rPh sb="29" eb="31">
      <t>ジュヨウ</t>
    </rPh>
    <rPh sb="33" eb="35">
      <t>タイオウ</t>
    </rPh>
    <rPh sb="36" eb="37">
      <t>オオ</t>
    </rPh>
    <rPh sb="39" eb="41">
      <t>カダイ</t>
    </rPh>
    <rPh sb="47" eb="49">
      <t>ミンカン</t>
    </rPh>
    <rPh sb="49" eb="51">
      <t>カツリョク</t>
    </rPh>
    <rPh sb="52" eb="54">
      <t>ドウニュウ</t>
    </rPh>
    <rPh sb="57" eb="58">
      <t>トオ</t>
    </rPh>
    <rPh sb="60" eb="62">
      <t>ジギョウ</t>
    </rPh>
    <rPh sb="62" eb="64">
      <t>キバン</t>
    </rPh>
    <rPh sb="65" eb="67">
      <t>キョウカ</t>
    </rPh>
    <rPh sb="68" eb="69">
      <t>ハカ</t>
    </rPh>
    <rPh sb="71" eb="73">
      <t>カンロ</t>
    </rPh>
    <rPh sb="73" eb="75">
      <t>コウシン</t>
    </rPh>
    <rPh sb="80" eb="82">
      <t>ゲンザイ</t>
    </rPh>
    <rPh sb="82" eb="84">
      <t>サクセイ</t>
    </rPh>
    <rPh sb="84" eb="85">
      <t>チュウ</t>
    </rPh>
    <rPh sb="97" eb="98">
      <t>ツウ</t>
    </rPh>
    <rPh sb="111" eb="113">
      <t>コウリョ</t>
    </rPh>
    <rPh sb="115" eb="117">
      <t>ジゾク</t>
    </rPh>
    <rPh sb="117" eb="119">
      <t>カノウ</t>
    </rPh>
    <rPh sb="123" eb="125">
      <t>ケイカク</t>
    </rPh>
    <rPh sb="126" eb="127">
      <t>タ</t>
    </rPh>
    <rPh sb="128" eb="131">
      <t>コウリツテキ</t>
    </rPh>
    <rPh sb="132" eb="134">
      <t>コウシン</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</si>
</sst>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0.27</c:v>
                </c:pt>
                <c:pt idx="3" formatCode="#,##0.00;&quot;△&quot;#,##0.00;&quot;-&quot;">
                  <c:v>0.18</c:v>
                </c:pt>
                <c:pt idx="4" formatCode="#,##0.00;&quot;△&quot;#,##0.00;&quot;-&quot;">
                  <c:v>0.23</c:v>
                </c:pt>
              </c:numCache>
            </c:numRef>
          </c:val>
          <c:extLst xmlns:c16r2="http://schemas.microsoft.com/office/drawing/2015/06/chart">
            <c:ext xmlns:c16="http://schemas.microsoft.com/office/drawing/2014/chart" uri="{C3380CC4-5D6E-409C-BE32-E72D297353CC}">
              <c16:uniqueId val="{00000000-9D9B-4BB8-A37A-7E580E7F0706}"/>
            </c:ext>
          </c:extLst>
        </c:ser>
        <c:dLbls>
          <c:showLegendKey val="0"/>
          <c:showVal val="0"/>
          <c:showCatName val="0"/>
          <c:showSerName val="0"/>
          <c:showPercent val="0"/>
          <c:showBubbleSize val="0"/>
        </c:dLbls>
        <c:gapWidth val="150"/>
        <c:axId val="189169160"/>
        <c:axId val="18916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c:v>
                </c:pt>
                <c:pt idx="4">
                  <c:v>0.52</c:v>
                </c:pt>
              </c:numCache>
            </c:numRef>
          </c:val>
          <c:smooth val="0"/>
          <c:extLst xmlns:c16r2="http://schemas.microsoft.com/office/drawing/2015/06/chart">
            <c:ext xmlns:c16="http://schemas.microsoft.com/office/drawing/2014/chart" uri="{C3380CC4-5D6E-409C-BE32-E72D297353CC}">
              <c16:uniqueId val="{00000001-9D9B-4BB8-A37A-7E580E7F0706}"/>
            </c:ext>
          </c:extLst>
        </c:ser>
        <c:dLbls>
          <c:showLegendKey val="0"/>
          <c:showVal val="0"/>
          <c:showCatName val="0"/>
          <c:showSerName val="0"/>
          <c:showPercent val="0"/>
          <c:showBubbleSize val="0"/>
        </c:dLbls>
        <c:marker val="1"/>
        <c:smooth val="0"/>
        <c:axId val="189169160"/>
        <c:axId val="189169544"/>
      </c:lineChart>
      <c:dateAx>
        <c:axId val="189169160"/>
        <c:scaling>
          <c:orientation val="minMax"/>
        </c:scaling>
        <c:delete val="1"/>
        <c:axPos val="b"/>
        <c:numFmt formatCode="&quot;H&quot;yy" sourceLinked="1"/>
        <c:majorTickMark val="none"/>
        <c:minorTickMark val="none"/>
        <c:tickLblPos val="none"/>
        <c:crossAx val="189169544"/>
        <c:crosses val="autoZero"/>
        <c:auto val="1"/>
        <c:lblOffset val="100"/>
        <c:baseTimeUnit val="years"/>
      </c:dateAx>
      <c:valAx>
        <c:axId val="18916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60.28</c:v>
                </c:pt>
                <c:pt idx="1">
                  <c:v>61.92</c:v>
                </c:pt>
                <c:pt idx="2">
                  <c:v>67.36</c:v>
                </c:pt>
                <c:pt idx="3">
                  <c:v>82.11</c:v>
                </c:pt>
                <c:pt idx="4">
                  <c:v>82.71</c:v>
                </c:pt>
              </c:numCache>
            </c:numRef>
          </c:val>
          <c:extLst xmlns:c16r2="http://schemas.microsoft.com/office/drawing/2015/06/chart">
            <c:ext xmlns:c16="http://schemas.microsoft.com/office/drawing/2014/chart" uri="{C3380CC4-5D6E-409C-BE32-E72D297353CC}">
              <c16:uniqueId val="{00000000-6E17-4FC4-9610-2114B92670B1}"/>
            </c:ext>
          </c:extLst>
        </c:ser>
        <c:dLbls>
          <c:showLegendKey val="0"/>
          <c:showVal val="0"/>
          <c:showCatName val="0"/>
          <c:showSerName val="0"/>
          <c:showPercent val="0"/>
          <c:showBubbleSize val="0"/>
        </c:dLbls>
        <c:gapWidth val="150"/>
        <c:axId val="189758568"/>
        <c:axId val="18985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55.03</c:v>
                </c:pt>
                <c:pt idx="4">
                  <c:v>55.14</c:v>
                </c:pt>
              </c:numCache>
            </c:numRef>
          </c:val>
          <c:smooth val="0"/>
          <c:extLst xmlns:c16r2="http://schemas.microsoft.com/office/drawing/2015/06/chart">
            <c:ext xmlns:c16="http://schemas.microsoft.com/office/drawing/2014/chart" uri="{C3380CC4-5D6E-409C-BE32-E72D297353CC}">
              <c16:uniqueId val="{00000001-6E17-4FC4-9610-2114B92670B1}"/>
            </c:ext>
          </c:extLst>
        </c:ser>
        <c:dLbls>
          <c:showLegendKey val="0"/>
          <c:showVal val="0"/>
          <c:showCatName val="0"/>
          <c:showSerName val="0"/>
          <c:showPercent val="0"/>
          <c:showBubbleSize val="0"/>
        </c:dLbls>
        <c:marker val="1"/>
        <c:smooth val="0"/>
        <c:axId val="189758568"/>
        <c:axId val="189857528"/>
      </c:lineChart>
      <c:dateAx>
        <c:axId val="189758568"/>
        <c:scaling>
          <c:orientation val="minMax"/>
        </c:scaling>
        <c:delete val="1"/>
        <c:axPos val="b"/>
        <c:numFmt formatCode="&quot;H&quot;yy" sourceLinked="1"/>
        <c:majorTickMark val="none"/>
        <c:minorTickMark val="none"/>
        <c:tickLblPos val="none"/>
        <c:crossAx val="189857528"/>
        <c:crosses val="autoZero"/>
        <c:auto val="1"/>
        <c:lblOffset val="100"/>
        <c:baseTimeUnit val="years"/>
      </c:dateAx>
      <c:valAx>
        <c:axId val="18985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5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81.37</c:v>
                </c:pt>
                <c:pt idx="1">
                  <c:v>80.3</c:v>
                </c:pt>
                <c:pt idx="2">
                  <c:v>73.87</c:v>
                </c:pt>
                <c:pt idx="3">
                  <c:v>65.11</c:v>
                </c:pt>
                <c:pt idx="4">
                  <c:v>69.22</c:v>
                </c:pt>
              </c:numCache>
            </c:numRef>
          </c:val>
          <c:extLst xmlns:c16r2="http://schemas.microsoft.com/office/drawing/2015/06/chart">
            <c:ext xmlns:c16="http://schemas.microsoft.com/office/drawing/2014/chart" uri="{C3380CC4-5D6E-409C-BE32-E72D297353CC}">
              <c16:uniqueId val="{00000000-9C99-433D-8CA4-C14F001E9234}"/>
            </c:ext>
          </c:extLst>
        </c:ser>
        <c:dLbls>
          <c:showLegendKey val="0"/>
          <c:showVal val="0"/>
          <c:showCatName val="0"/>
          <c:showSerName val="0"/>
          <c:showPercent val="0"/>
          <c:showBubbleSize val="0"/>
        </c:dLbls>
        <c:gapWidth val="150"/>
        <c:axId val="190117896"/>
        <c:axId val="1901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9C99-433D-8CA4-C14F001E9234}"/>
            </c:ext>
          </c:extLst>
        </c:ser>
        <c:dLbls>
          <c:showLegendKey val="0"/>
          <c:showVal val="0"/>
          <c:showCatName val="0"/>
          <c:showSerName val="0"/>
          <c:showPercent val="0"/>
          <c:showBubbleSize val="0"/>
        </c:dLbls>
        <c:marker val="1"/>
        <c:smooth val="0"/>
        <c:axId val="190117896"/>
        <c:axId val="190118288"/>
      </c:lineChart>
      <c:dateAx>
        <c:axId val="190117896"/>
        <c:scaling>
          <c:orientation val="minMax"/>
        </c:scaling>
        <c:delete val="1"/>
        <c:axPos val="b"/>
        <c:numFmt formatCode="&quot;H&quot;yy" sourceLinked="1"/>
        <c:majorTickMark val="none"/>
        <c:minorTickMark val="none"/>
        <c:tickLblPos val="none"/>
        <c:crossAx val="190118288"/>
        <c:crosses val="autoZero"/>
        <c:auto val="1"/>
        <c:lblOffset val="100"/>
        <c:baseTimeUnit val="years"/>
      </c:dateAx>
      <c:valAx>
        <c:axId val="1901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123.21</c:v>
                </c:pt>
                <c:pt idx="1">
                  <c:v>121.83</c:v>
                </c:pt>
                <c:pt idx="2">
                  <c:v>125.12</c:v>
                </c:pt>
                <c:pt idx="3">
                  <c:v>86.16</c:v>
                </c:pt>
                <c:pt idx="4">
                  <c:v>95.9</c:v>
                </c:pt>
              </c:numCache>
            </c:numRef>
          </c:val>
          <c:extLst xmlns:c16r2="http://schemas.microsoft.com/office/drawing/2015/06/chart">
            <c:ext xmlns:c16="http://schemas.microsoft.com/office/drawing/2014/chart" uri="{C3380CC4-5D6E-409C-BE32-E72D297353CC}">
              <c16:uniqueId val="{00000000-9E87-4AF7-88E8-0D42AD9D2405}"/>
            </c:ext>
          </c:extLst>
        </c:ser>
        <c:dLbls>
          <c:showLegendKey val="0"/>
          <c:showVal val="0"/>
          <c:showCatName val="0"/>
          <c:showSerName val="0"/>
          <c:showPercent val="0"/>
          <c:showBubbleSize val="0"/>
        </c:dLbls>
        <c:gapWidth val="150"/>
        <c:axId val="189242672"/>
        <c:axId val="1892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108.87</c:v>
                </c:pt>
                <c:pt idx="4">
                  <c:v>108.61</c:v>
                </c:pt>
              </c:numCache>
            </c:numRef>
          </c:val>
          <c:smooth val="0"/>
          <c:extLst xmlns:c16r2="http://schemas.microsoft.com/office/drawing/2015/06/chart">
            <c:ext xmlns:c16="http://schemas.microsoft.com/office/drawing/2014/chart" uri="{C3380CC4-5D6E-409C-BE32-E72D297353CC}">
              <c16:uniqueId val="{00000001-9E87-4AF7-88E8-0D42AD9D2405}"/>
            </c:ext>
          </c:extLst>
        </c:ser>
        <c:dLbls>
          <c:showLegendKey val="0"/>
          <c:showVal val="0"/>
          <c:showCatName val="0"/>
          <c:showSerName val="0"/>
          <c:showPercent val="0"/>
          <c:showBubbleSize val="0"/>
        </c:dLbls>
        <c:marker val="1"/>
        <c:smooth val="0"/>
        <c:axId val="189242672"/>
        <c:axId val="189247152"/>
      </c:lineChart>
      <c:dateAx>
        <c:axId val="189242672"/>
        <c:scaling>
          <c:orientation val="minMax"/>
        </c:scaling>
        <c:delete val="1"/>
        <c:axPos val="b"/>
        <c:numFmt formatCode="&quot;H&quot;yy" sourceLinked="1"/>
        <c:majorTickMark val="none"/>
        <c:minorTickMark val="none"/>
        <c:tickLblPos val="none"/>
        <c:crossAx val="189247152"/>
        <c:crosses val="autoZero"/>
        <c:auto val="1"/>
        <c:lblOffset val="100"/>
        <c:baseTimeUnit val="years"/>
      </c:dateAx>
      <c:valAx>
        <c:axId val="18924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2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57.3</c:v>
                </c:pt>
                <c:pt idx="1">
                  <c:v>58.61</c:v>
                </c:pt>
                <c:pt idx="2">
                  <c:v>59.82</c:v>
                </c:pt>
                <c:pt idx="3">
                  <c:v>17.04</c:v>
                </c:pt>
                <c:pt idx="4">
                  <c:v>13.96</c:v>
                </c:pt>
              </c:numCache>
            </c:numRef>
          </c:val>
          <c:extLst xmlns:c16r2="http://schemas.microsoft.com/office/drawing/2015/06/chart">
            <c:ext xmlns:c16="http://schemas.microsoft.com/office/drawing/2014/chart" uri="{C3380CC4-5D6E-409C-BE32-E72D297353CC}">
              <c16:uniqueId val="{00000000-9025-4B65-81BA-A0E5436C0404}"/>
            </c:ext>
          </c:extLst>
        </c:ser>
        <c:dLbls>
          <c:showLegendKey val="0"/>
          <c:showVal val="0"/>
          <c:showCatName val="0"/>
          <c:showSerName val="0"/>
          <c:showPercent val="0"/>
          <c:showBubbleSize val="0"/>
        </c:dLbls>
        <c:gapWidth val="150"/>
        <c:axId val="189278720"/>
        <c:axId val="1899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48.87</c:v>
                </c:pt>
                <c:pt idx="4">
                  <c:v>49.92</c:v>
                </c:pt>
              </c:numCache>
            </c:numRef>
          </c:val>
          <c:smooth val="0"/>
          <c:extLst xmlns:c16r2="http://schemas.microsoft.com/office/drawing/2015/06/chart">
            <c:ext xmlns:c16="http://schemas.microsoft.com/office/drawing/2014/chart" uri="{C3380CC4-5D6E-409C-BE32-E72D297353CC}">
              <c16:uniqueId val="{00000001-9025-4B65-81BA-A0E5436C0404}"/>
            </c:ext>
          </c:extLst>
        </c:ser>
        <c:dLbls>
          <c:showLegendKey val="0"/>
          <c:showVal val="0"/>
          <c:showCatName val="0"/>
          <c:showSerName val="0"/>
          <c:showPercent val="0"/>
          <c:showBubbleSize val="0"/>
        </c:dLbls>
        <c:marker val="1"/>
        <c:smooth val="0"/>
        <c:axId val="189278720"/>
        <c:axId val="189927384"/>
      </c:lineChart>
      <c:dateAx>
        <c:axId val="189278720"/>
        <c:scaling>
          <c:orientation val="minMax"/>
        </c:scaling>
        <c:delete val="1"/>
        <c:axPos val="b"/>
        <c:numFmt formatCode="&quot;H&quot;yy" sourceLinked="1"/>
        <c:majorTickMark val="none"/>
        <c:minorTickMark val="none"/>
        <c:tickLblPos val="none"/>
        <c:crossAx val="189927384"/>
        <c:crosses val="autoZero"/>
        <c:auto val="1"/>
        <c:lblOffset val="100"/>
        <c:baseTimeUnit val="years"/>
      </c:dateAx>
      <c:valAx>
        <c:axId val="1899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34.380000000000003</c:v>
                </c:pt>
                <c:pt idx="1">
                  <c:v>37.81</c:v>
                </c:pt>
                <c:pt idx="2">
                  <c:v>38.94</c:v>
                </c:pt>
                <c:pt idx="3">
                  <c:v>25.38</c:v>
                </c:pt>
                <c:pt idx="4">
                  <c:v>34.090000000000003</c:v>
                </c:pt>
              </c:numCache>
            </c:numRef>
          </c:val>
          <c:extLst xmlns:c16r2="http://schemas.microsoft.com/office/drawing/2015/06/chart">
            <c:ext xmlns:c16="http://schemas.microsoft.com/office/drawing/2014/chart" uri="{C3380CC4-5D6E-409C-BE32-E72D297353CC}">
              <c16:uniqueId val="{00000000-54A7-4DDA-A9E4-86F79BABBDA1}"/>
            </c:ext>
          </c:extLst>
        </c:ser>
        <c:dLbls>
          <c:showLegendKey val="0"/>
          <c:showVal val="0"/>
          <c:showCatName val="0"/>
          <c:showSerName val="0"/>
          <c:showPercent val="0"/>
          <c:showBubbleSize val="0"/>
        </c:dLbls>
        <c:gapWidth val="150"/>
        <c:axId val="189701928"/>
        <c:axId val="18810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14.85</c:v>
                </c:pt>
                <c:pt idx="4">
                  <c:v>16.88</c:v>
                </c:pt>
              </c:numCache>
            </c:numRef>
          </c:val>
          <c:smooth val="0"/>
          <c:extLst xmlns:c16r2="http://schemas.microsoft.com/office/drawing/2015/06/chart">
            <c:ext xmlns:c16="http://schemas.microsoft.com/office/drawing/2014/chart" uri="{C3380CC4-5D6E-409C-BE32-E72D297353CC}">
              <c16:uniqueId val="{00000001-54A7-4DDA-A9E4-86F79BABBDA1}"/>
            </c:ext>
          </c:extLst>
        </c:ser>
        <c:dLbls>
          <c:showLegendKey val="0"/>
          <c:showVal val="0"/>
          <c:showCatName val="0"/>
          <c:showSerName val="0"/>
          <c:showPercent val="0"/>
          <c:showBubbleSize val="0"/>
        </c:dLbls>
        <c:marker val="1"/>
        <c:smooth val="0"/>
        <c:axId val="189701928"/>
        <c:axId val="188105776"/>
      </c:lineChart>
      <c:dateAx>
        <c:axId val="189701928"/>
        <c:scaling>
          <c:orientation val="minMax"/>
        </c:scaling>
        <c:delete val="1"/>
        <c:axPos val="b"/>
        <c:numFmt formatCode="&quot;H&quot;yy" sourceLinked="1"/>
        <c:majorTickMark val="none"/>
        <c:minorTickMark val="none"/>
        <c:tickLblPos val="none"/>
        <c:crossAx val="188105776"/>
        <c:crosses val="autoZero"/>
        <c:auto val="1"/>
        <c:lblOffset val="100"/>
        <c:baseTimeUnit val="years"/>
      </c:dateAx>
      <c:valAx>
        <c:axId val="18810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0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9B-484D-98D2-42F61EFF3DB1}"/>
            </c:ext>
          </c:extLst>
        </c:ser>
        <c:dLbls>
          <c:showLegendKey val="0"/>
          <c:showVal val="0"/>
          <c:showCatName val="0"/>
          <c:showSerName val="0"/>
          <c:showPercent val="0"/>
          <c:showBubbleSize val="0"/>
        </c:dLbls>
        <c:gapWidth val="150"/>
        <c:axId val="188106952"/>
        <c:axId val="18810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3.16</c:v>
                </c:pt>
                <c:pt idx="4">
                  <c:v>3.59</c:v>
                </c:pt>
              </c:numCache>
            </c:numRef>
          </c:val>
          <c:smooth val="0"/>
          <c:extLst xmlns:c16r2="http://schemas.microsoft.com/office/drawing/2015/06/chart">
            <c:ext xmlns:c16="http://schemas.microsoft.com/office/drawing/2014/chart" uri="{C3380CC4-5D6E-409C-BE32-E72D297353CC}">
              <c16:uniqueId val="{00000001-E39B-484D-98D2-42F61EFF3DB1}"/>
            </c:ext>
          </c:extLst>
        </c:ser>
        <c:dLbls>
          <c:showLegendKey val="0"/>
          <c:showVal val="0"/>
          <c:showCatName val="0"/>
          <c:showSerName val="0"/>
          <c:showPercent val="0"/>
          <c:showBubbleSize val="0"/>
        </c:dLbls>
        <c:marker val="1"/>
        <c:smooth val="0"/>
        <c:axId val="188106952"/>
        <c:axId val="188107344"/>
      </c:lineChart>
      <c:dateAx>
        <c:axId val="188106952"/>
        <c:scaling>
          <c:orientation val="minMax"/>
        </c:scaling>
        <c:delete val="1"/>
        <c:axPos val="b"/>
        <c:numFmt formatCode="&quot;H&quot;yy" sourceLinked="1"/>
        <c:majorTickMark val="none"/>
        <c:minorTickMark val="none"/>
        <c:tickLblPos val="none"/>
        <c:crossAx val="188107344"/>
        <c:crosses val="autoZero"/>
        <c:auto val="1"/>
        <c:lblOffset val="100"/>
        <c:baseTimeUnit val="years"/>
      </c:dateAx>
      <c:valAx>
        <c:axId val="18810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1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6425.77</c:v>
                </c:pt>
                <c:pt idx="1">
                  <c:v>5589.57</c:v>
                </c:pt>
                <c:pt idx="2">
                  <c:v>633.37</c:v>
                </c:pt>
                <c:pt idx="3">
                  <c:v>276.44</c:v>
                </c:pt>
                <c:pt idx="4">
                  <c:v>203.54</c:v>
                </c:pt>
              </c:numCache>
            </c:numRef>
          </c:val>
          <c:extLst xmlns:c16r2="http://schemas.microsoft.com/office/drawing/2015/06/chart">
            <c:ext xmlns:c16="http://schemas.microsoft.com/office/drawing/2014/chart" uri="{C3380CC4-5D6E-409C-BE32-E72D297353CC}">
              <c16:uniqueId val="{00000000-F083-4276-AABB-84258B90F7B1}"/>
            </c:ext>
          </c:extLst>
        </c:ser>
        <c:dLbls>
          <c:showLegendKey val="0"/>
          <c:showVal val="0"/>
          <c:showCatName val="0"/>
          <c:showSerName val="0"/>
          <c:showPercent val="0"/>
          <c:showBubbleSize val="0"/>
        </c:dLbls>
        <c:gapWidth val="150"/>
        <c:axId val="189760528"/>
        <c:axId val="18976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369.69</c:v>
                </c:pt>
                <c:pt idx="4">
                  <c:v>379.08</c:v>
                </c:pt>
              </c:numCache>
            </c:numRef>
          </c:val>
          <c:smooth val="0"/>
          <c:extLst xmlns:c16r2="http://schemas.microsoft.com/office/drawing/2015/06/chart">
            <c:ext xmlns:c16="http://schemas.microsoft.com/office/drawing/2014/chart" uri="{C3380CC4-5D6E-409C-BE32-E72D297353CC}">
              <c16:uniqueId val="{00000001-F083-4276-AABB-84258B90F7B1}"/>
            </c:ext>
          </c:extLst>
        </c:ser>
        <c:dLbls>
          <c:showLegendKey val="0"/>
          <c:showVal val="0"/>
          <c:showCatName val="0"/>
          <c:showSerName val="0"/>
          <c:showPercent val="0"/>
          <c:showBubbleSize val="0"/>
        </c:dLbls>
        <c:marker val="1"/>
        <c:smooth val="0"/>
        <c:axId val="189760528"/>
        <c:axId val="189760920"/>
      </c:lineChart>
      <c:dateAx>
        <c:axId val="189760528"/>
        <c:scaling>
          <c:orientation val="minMax"/>
        </c:scaling>
        <c:delete val="1"/>
        <c:axPos val="b"/>
        <c:numFmt formatCode="&quot;H&quot;yy" sourceLinked="1"/>
        <c:majorTickMark val="none"/>
        <c:minorTickMark val="none"/>
        <c:tickLblPos val="none"/>
        <c:crossAx val="189760920"/>
        <c:crosses val="autoZero"/>
        <c:auto val="1"/>
        <c:lblOffset val="100"/>
        <c:baseTimeUnit val="years"/>
      </c:dateAx>
      <c:valAx>
        <c:axId val="18976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7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63.57</c:v>
                </c:pt>
                <c:pt idx="1">
                  <c:v>58.39</c:v>
                </c:pt>
                <c:pt idx="2">
                  <c:v>53.77</c:v>
                </c:pt>
                <c:pt idx="3">
                  <c:v>913.36</c:v>
                </c:pt>
                <c:pt idx="4">
                  <c:v>742.98</c:v>
                </c:pt>
              </c:numCache>
            </c:numRef>
          </c:val>
          <c:extLst xmlns:c16r2="http://schemas.microsoft.com/office/drawing/2015/06/chart">
            <c:ext xmlns:c16="http://schemas.microsoft.com/office/drawing/2014/chart" uri="{C3380CC4-5D6E-409C-BE32-E72D297353CC}">
              <c16:uniqueId val="{00000000-2411-4B1A-93BA-6059F3FCF075}"/>
            </c:ext>
          </c:extLst>
        </c:ser>
        <c:dLbls>
          <c:showLegendKey val="0"/>
          <c:showVal val="0"/>
          <c:showCatName val="0"/>
          <c:showSerName val="0"/>
          <c:showPercent val="0"/>
          <c:showBubbleSize val="0"/>
        </c:dLbls>
        <c:gapWidth val="150"/>
        <c:axId val="189854392"/>
        <c:axId val="1898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402.99</c:v>
                </c:pt>
                <c:pt idx="4">
                  <c:v>398.98</c:v>
                </c:pt>
              </c:numCache>
            </c:numRef>
          </c:val>
          <c:smooth val="0"/>
          <c:extLst xmlns:c16r2="http://schemas.microsoft.com/office/drawing/2015/06/chart">
            <c:ext xmlns:c16="http://schemas.microsoft.com/office/drawing/2014/chart" uri="{C3380CC4-5D6E-409C-BE32-E72D297353CC}">
              <c16:uniqueId val="{00000001-2411-4B1A-93BA-6059F3FCF075}"/>
            </c:ext>
          </c:extLst>
        </c:ser>
        <c:dLbls>
          <c:showLegendKey val="0"/>
          <c:showVal val="0"/>
          <c:showCatName val="0"/>
          <c:showSerName val="0"/>
          <c:showPercent val="0"/>
          <c:showBubbleSize val="0"/>
        </c:dLbls>
        <c:marker val="1"/>
        <c:smooth val="0"/>
        <c:axId val="189854392"/>
        <c:axId val="189854784"/>
      </c:lineChart>
      <c:dateAx>
        <c:axId val="189854392"/>
        <c:scaling>
          <c:orientation val="minMax"/>
        </c:scaling>
        <c:delete val="1"/>
        <c:axPos val="b"/>
        <c:numFmt formatCode="&quot;H&quot;yy" sourceLinked="1"/>
        <c:majorTickMark val="none"/>
        <c:minorTickMark val="none"/>
        <c:tickLblPos val="none"/>
        <c:crossAx val="189854784"/>
        <c:crosses val="autoZero"/>
        <c:auto val="1"/>
        <c:lblOffset val="100"/>
        <c:baseTimeUnit val="years"/>
      </c:dateAx>
      <c:valAx>
        <c:axId val="1898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8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114.49</c:v>
                </c:pt>
                <c:pt idx="1">
                  <c:v>117.45</c:v>
                </c:pt>
                <c:pt idx="2">
                  <c:v>116.5</c:v>
                </c:pt>
                <c:pt idx="3">
                  <c:v>76.94</c:v>
                </c:pt>
                <c:pt idx="4">
                  <c:v>88.82</c:v>
                </c:pt>
              </c:numCache>
            </c:numRef>
          </c:val>
          <c:extLst xmlns:c16r2="http://schemas.microsoft.com/office/drawing/2015/06/chart">
            <c:ext xmlns:c16="http://schemas.microsoft.com/office/drawing/2014/chart" uri="{C3380CC4-5D6E-409C-BE32-E72D297353CC}">
              <c16:uniqueId val="{00000000-E521-430B-9078-9E4712B4E4E3}"/>
            </c:ext>
          </c:extLst>
        </c:ser>
        <c:dLbls>
          <c:showLegendKey val="0"/>
          <c:showVal val="0"/>
          <c:showCatName val="0"/>
          <c:showSerName val="0"/>
          <c:showPercent val="0"/>
          <c:showBubbleSize val="0"/>
        </c:dLbls>
        <c:gapWidth val="150"/>
        <c:axId val="189855960"/>
        <c:axId val="1898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98.66</c:v>
                </c:pt>
                <c:pt idx="4">
                  <c:v>98.64</c:v>
                </c:pt>
              </c:numCache>
            </c:numRef>
          </c:val>
          <c:smooth val="0"/>
          <c:extLst xmlns:c16r2="http://schemas.microsoft.com/office/drawing/2015/06/chart">
            <c:ext xmlns:c16="http://schemas.microsoft.com/office/drawing/2014/chart" uri="{C3380CC4-5D6E-409C-BE32-E72D297353CC}">
              <c16:uniqueId val="{00000001-E521-430B-9078-9E4712B4E4E3}"/>
            </c:ext>
          </c:extLst>
        </c:ser>
        <c:dLbls>
          <c:showLegendKey val="0"/>
          <c:showVal val="0"/>
          <c:showCatName val="0"/>
          <c:showSerName val="0"/>
          <c:showPercent val="0"/>
          <c:showBubbleSize val="0"/>
        </c:dLbls>
        <c:marker val="1"/>
        <c:smooth val="0"/>
        <c:axId val="189855960"/>
        <c:axId val="189856352"/>
      </c:lineChart>
      <c:dateAx>
        <c:axId val="189855960"/>
        <c:scaling>
          <c:orientation val="minMax"/>
        </c:scaling>
        <c:delete val="1"/>
        <c:axPos val="b"/>
        <c:numFmt formatCode="&quot;H&quot;yy" sourceLinked="1"/>
        <c:majorTickMark val="none"/>
        <c:minorTickMark val="none"/>
        <c:tickLblPos val="none"/>
        <c:crossAx val="189856352"/>
        <c:crosses val="autoZero"/>
        <c:auto val="1"/>
        <c:lblOffset val="100"/>
        <c:baseTimeUnit val="years"/>
      </c:dateAx>
      <c:valAx>
        <c:axId val="1898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5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114.05</c:v>
                </c:pt>
                <c:pt idx="1">
                  <c:v>111.07</c:v>
                </c:pt>
                <c:pt idx="2">
                  <c:v>111.83</c:v>
                </c:pt>
                <c:pt idx="3">
                  <c:v>221.79</c:v>
                </c:pt>
                <c:pt idx="4">
                  <c:v>204.75</c:v>
                </c:pt>
              </c:numCache>
            </c:numRef>
          </c:val>
          <c:extLst xmlns:c16r2="http://schemas.microsoft.com/office/drawing/2015/06/chart">
            <c:ext xmlns:c16="http://schemas.microsoft.com/office/drawing/2014/chart" uri="{C3380CC4-5D6E-409C-BE32-E72D297353CC}">
              <c16:uniqueId val="{00000000-5FDE-43F3-A341-7736D282C84D}"/>
            </c:ext>
          </c:extLst>
        </c:ser>
        <c:dLbls>
          <c:showLegendKey val="0"/>
          <c:showVal val="0"/>
          <c:showCatName val="0"/>
          <c:showSerName val="0"/>
          <c:showPercent val="0"/>
          <c:showBubbleSize val="0"/>
        </c:dLbls>
        <c:gapWidth val="150"/>
        <c:axId val="189760136"/>
        <c:axId val="1897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178.59</c:v>
                </c:pt>
                <c:pt idx="4">
                  <c:v>178.92</c:v>
                </c:pt>
              </c:numCache>
            </c:numRef>
          </c:val>
          <c:smooth val="0"/>
          <c:extLst xmlns:c16r2="http://schemas.microsoft.com/office/drawing/2015/06/chart">
            <c:ext xmlns:c16="http://schemas.microsoft.com/office/drawing/2014/chart" uri="{C3380CC4-5D6E-409C-BE32-E72D297353CC}">
              <c16:uniqueId val="{00000001-5FDE-43F3-A341-7736D282C84D}"/>
            </c:ext>
          </c:extLst>
        </c:ser>
        <c:dLbls>
          <c:showLegendKey val="0"/>
          <c:showVal val="0"/>
          <c:showCatName val="0"/>
          <c:showSerName val="0"/>
          <c:showPercent val="0"/>
          <c:showBubbleSize val="0"/>
        </c:dLbls>
        <c:marker val="1"/>
        <c:smooth val="0"/>
        <c:axId val="189760136"/>
        <c:axId val="189759744"/>
      </c:lineChart>
      <c:dateAx>
        <c:axId val="189760136"/>
        <c:scaling>
          <c:orientation val="minMax"/>
        </c:scaling>
        <c:delete val="1"/>
        <c:axPos val="b"/>
        <c:numFmt formatCode="&quot;H&quot;yy" sourceLinked="1"/>
        <c:majorTickMark val="none"/>
        <c:minorTickMark val="none"/>
        <c:tickLblPos val="none"/>
        <c:crossAx val="189759744"/>
        <c:crosses val="autoZero"/>
        <c:auto val="1"/>
        <c:lblOffset val="100"/>
        <c:baseTimeUnit val="years"/>
      </c:dateAx>
      <c:valAx>
        <c:axId val="189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6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北秋田市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31475</v>
      </c>
      <c r="AM8" s="61"/>
      <c r="AN8" s="61"/>
      <c r="AO8" s="61"/>
      <c r="AP8" s="61"/>
      <c r="AQ8" s="61"/>
      <c r="AR8" s="61"/>
      <c r="AS8" s="61"/>
      <c r="AT8" s="52">
        <f>データ!$S$6</f>
        <v>1152.76</v>
      </c>
      <c r="AU8" s="53"/>
      <c r="AV8" s="53"/>
      <c r="AW8" s="53"/>
      <c r="AX8" s="53"/>
      <c r="AY8" s="53"/>
      <c r="AZ8" s="53"/>
      <c r="BA8" s="53"/>
      <c r="BB8" s="54">
        <f>データ!$T$6</f>
        <v>27.3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55.63</v>
      </c>
      <c r="J10" s="53"/>
      <c r="K10" s="53"/>
      <c r="L10" s="53"/>
      <c r="M10" s="53"/>
      <c r="N10" s="53"/>
      <c r="O10" s="64"/>
      <c r="P10" s="54">
        <f>データ!$P$6</f>
        <v>93.58</v>
      </c>
      <c r="Q10" s="54"/>
      <c r="R10" s="54"/>
      <c r="S10" s="54"/>
      <c r="T10" s="54"/>
      <c r="U10" s="54"/>
      <c r="V10" s="54"/>
      <c r="W10" s="61">
        <f>データ!$Q$6</f>
        <v>2560</v>
      </c>
      <c r="X10" s="61"/>
      <c r="Y10" s="61"/>
      <c r="Z10" s="61"/>
      <c r="AA10" s="61"/>
      <c r="AB10" s="61"/>
      <c r="AC10" s="61"/>
      <c r="AD10" s="2"/>
      <c r="AE10" s="2"/>
      <c r="AF10" s="2"/>
      <c r="AG10" s="2"/>
      <c r="AH10" s="4"/>
      <c r="AI10" s="4"/>
      <c r="AJ10" s="4"/>
      <c r="AK10" s="4"/>
      <c r="AL10" s="61">
        <f>データ!$U$6</f>
        <v>29229</v>
      </c>
      <c r="AM10" s="61"/>
      <c r="AN10" s="61"/>
      <c r="AO10" s="61"/>
      <c r="AP10" s="61"/>
      <c r="AQ10" s="61"/>
      <c r="AR10" s="61"/>
      <c r="AS10" s="61"/>
      <c r="AT10" s="52">
        <f>データ!$V$6</f>
        <v>71.239999999999995</v>
      </c>
      <c r="AU10" s="53"/>
      <c r="AV10" s="53"/>
      <c r="AW10" s="53"/>
      <c r="AX10" s="53"/>
      <c r="AY10" s="53"/>
      <c r="AZ10" s="53"/>
      <c r="BA10" s="53"/>
      <c r="BB10" s="54">
        <f>データ!$W$6</f>
        <v>410.29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5kjlo9zYy35hdPfEDeSIOAEvE1EirpYGXbrNceqXtlC12Ux4q/a7ldq8Y/C1ox/++AMUL28d2TL+70eqTLKFA==" saltValue="RabFVDWi6OxWwoWxh+FT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52132</v>
      </c>
      <c r="D6" s="34">
        <f t="shared" si="3"/>
        <v>46</v>
      </c>
      <c r="E6" s="34">
        <f t="shared" si="3"/>
        <v>1</v>
      </c>
      <c r="F6" s="34">
        <f t="shared" si="3"/>
        <v>0</v>
      </c>
      <c r="G6" s="34">
        <f t="shared" si="3"/>
        <v>1</v>
      </c>
      <c r="H6" s="34" t="str">
        <f t="shared" si="3"/>
        <v>秋田県　北秋田市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55.63</v>
      </c>
      <c r="P6" s="35">
        <f t="shared" si="3"/>
        <v>93.58</v>
      </c>
      <c r="Q6" s="35">
        <f t="shared" si="3"/>
        <v>2560</v>
      </c>
      <c r="R6" s="35">
        <f t="shared" si="3"/>
        <v>31475</v>
      </c>
      <c r="S6" s="35">
        <f t="shared" si="3"/>
        <v>1152.76</v>
      </c>
      <c r="T6" s="35">
        <f t="shared" si="3"/>
        <v>27.3</v>
      </c>
      <c r="U6" s="35">
        <f t="shared" si="3"/>
        <v>29229</v>
      </c>
      <c r="V6" s="35">
        <f t="shared" si="3"/>
        <v>71.239999999999995</v>
      </c>
      <c r="W6" s="35">
        <f t="shared" si="3"/>
        <v>410.29</v>
      </c>
      <c r="X6" s="36">
        <f>IF(X7="",NA(),X7)</f>
        <v>123.21</v>
      </c>
      <c r="Y6" s="36">
        <f t="shared" ref="Y6:AG6" si="4">IF(Y7="",NA(),Y7)</f>
        <v>121.83</v>
      </c>
      <c r="Z6" s="36">
        <f t="shared" si="4"/>
        <v>125.12</v>
      </c>
      <c r="AA6" s="36">
        <f t="shared" si="4"/>
        <v>86.16</v>
      </c>
      <c r="AB6" s="36">
        <f t="shared" si="4"/>
        <v>95.9</v>
      </c>
      <c r="AC6" s="36">
        <f t="shared" si="4"/>
        <v>106.62</v>
      </c>
      <c r="AD6" s="36">
        <f t="shared" si="4"/>
        <v>107.95</v>
      </c>
      <c r="AE6" s="36">
        <f t="shared" si="4"/>
        <v>104.47</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3.16</v>
      </c>
      <c r="AR6" s="36">
        <f t="shared" si="5"/>
        <v>3.59</v>
      </c>
      <c r="AS6" s="35" t="str">
        <f>IF(AS7="","",IF(AS7="-","【-】","【"&amp;SUBSTITUTE(TEXT(AS7,"#,##0.00"),"-","△")&amp;"】"))</f>
        <v>【1.08】</v>
      </c>
      <c r="AT6" s="36">
        <f>IF(AT7="",NA(),AT7)</f>
        <v>6425.77</v>
      </c>
      <c r="AU6" s="36">
        <f t="shared" ref="AU6:BC6" si="6">IF(AU7="",NA(),AU7)</f>
        <v>5589.57</v>
      </c>
      <c r="AV6" s="36">
        <f t="shared" si="6"/>
        <v>633.37</v>
      </c>
      <c r="AW6" s="36">
        <f t="shared" si="6"/>
        <v>276.44</v>
      </c>
      <c r="AX6" s="36">
        <f t="shared" si="6"/>
        <v>203.54</v>
      </c>
      <c r="AY6" s="36">
        <f t="shared" si="6"/>
        <v>416.14</v>
      </c>
      <c r="AZ6" s="36">
        <f t="shared" si="6"/>
        <v>371.89</v>
      </c>
      <c r="BA6" s="36">
        <f t="shared" si="6"/>
        <v>293.23</v>
      </c>
      <c r="BB6" s="36">
        <f t="shared" si="6"/>
        <v>369.69</v>
      </c>
      <c r="BC6" s="36">
        <f t="shared" si="6"/>
        <v>379.08</v>
      </c>
      <c r="BD6" s="35" t="str">
        <f>IF(BD7="","",IF(BD7="-","【-】","【"&amp;SUBSTITUTE(TEXT(BD7,"#,##0.00"),"-","△")&amp;"】"))</f>
        <v>【264.97】</v>
      </c>
      <c r="BE6" s="36">
        <f>IF(BE7="",NA(),BE7)</f>
        <v>63.57</v>
      </c>
      <c r="BF6" s="36">
        <f t="shared" ref="BF6:BN6" si="7">IF(BF7="",NA(),BF7)</f>
        <v>58.39</v>
      </c>
      <c r="BG6" s="36">
        <f t="shared" si="7"/>
        <v>53.77</v>
      </c>
      <c r="BH6" s="36">
        <f t="shared" si="7"/>
        <v>913.36</v>
      </c>
      <c r="BI6" s="36">
        <f t="shared" si="7"/>
        <v>742.98</v>
      </c>
      <c r="BJ6" s="36">
        <f t="shared" si="7"/>
        <v>487.22</v>
      </c>
      <c r="BK6" s="36">
        <f t="shared" si="7"/>
        <v>483.11</v>
      </c>
      <c r="BL6" s="36">
        <f t="shared" si="7"/>
        <v>542.29999999999995</v>
      </c>
      <c r="BM6" s="36">
        <f t="shared" si="7"/>
        <v>402.99</v>
      </c>
      <c r="BN6" s="36">
        <f t="shared" si="7"/>
        <v>398.98</v>
      </c>
      <c r="BO6" s="35" t="str">
        <f>IF(BO7="","",IF(BO7="-","【-】","【"&amp;SUBSTITUTE(TEXT(BO7,"#,##0.00"),"-","△")&amp;"】"))</f>
        <v>【266.61】</v>
      </c>
      <c r="BP6" s="36">
        <f>IF(BP7="",NA(),BP7)</f>
        <v>114.49</v>
      </c>
      <c r="BQ6" s="36">
        <f t="shared" ref="BQ6:BY6" si="8">IF(BQ7="",NA(),BQ7)</f>
        <v>117.45</v>
      </c>
      <c r="BR6" s="36">
        <f t="shared" si="8"/>
        <v>116.5</v>
      </c>
      <c r="BS6" s="36">
        <f t="shared" si="8"/>
        <v>76.94</v>
      </c>
      <c r="BT6" s="36">
        <f t="shared" si="8"/>
        <v>88.82</v>
      </c>
      <c r="BU6" s="36">
        <f t="shared" si="8"/>
        <v>92.76</v>
      </c>
      <c r="BV6" s="36">
        <f t="shared" si="8"/>
        <v>93.28</v>
      </c>
      <c r="BW6" s="36">
        <f t="shared" si="8"/>
        <v>87.51</v>
      </c>
      <c r="BX6" s="36">
        <f t="shared" si="8"/>
        <v>98.66</v>
      </c>
      <c r="BY6" s="36">
        <f t="shared" si="8"/>
        <v>98.64</v>
      </c>
      <c r="BZ6" s="35" t="str">
        <f>IF(BZ7="","",IF(BZ7="-","【-】","【"&amp;SUBSTITUTE(TEXT(BZ7,"#,##0.00"),"-","△")&amp;"】"))</f>
        <v>【103.24】</v>
      </c>
      <c r="CA6" s="36">
        <f>IF(CA7="",NA(),CA7)</f>
        <v>114.05</v>
      </c>
      <c r="CB6" s="36">
        <f t="shared" ref="CB6:CJ6" si="9">IF(CB7="",NA(),CB7)</f>
        <v>111.07</v>
      </c>
      <c r="CC6" s="36">
        <f t="shared" si="9"/>
        <v>111.83</v>
      </c>
      <c r="CD6" s="36">
        <f t="shared" si="9"/>
        <v>221.79</v>
      </c>
      <c r="CE6" s="36">
        <f t="shared" si="9"/>
        <v>204.75</v>
      </c>
      <c r="CF6" s="36">
        <f t="shared" si="9"/>
        <v>208.67</v>
      </c>
      <c r="CG6" s="36">
        <f t="shared" si="9"/>
        <v>208.29</v>
      </c>
      <c r="CH6" s="36">
        <f t="shared" si="9"/>
        <v>218.42</v>
      </c>
      <c r="CI6" s="36">
        <f t="shared" si="9"/>
        <v>178.59</v>
      </c>
      <c r="CJ6" s="36">
        <f t="shared" si="9"/>
        <v>178.92</v>
      </c>
      <c r="CK6" s="35" t="str">
        <f>IF(CK7="","",IF(CK7="-","【-】","【"&amp;SUBSTITUTE(TEXT(CK7,"#,##0.00"),"-","△")&amp;"】"))</f>
        <v>【168.38】</v>
      </c>
      <c r="CL6" s="36">
        <f>IF(CL7="",NA(),CL7)</f>
        <v>60.28</v>
      </c>
      <c r="CM6" s="36">
        <f t="shared" ref="CM6:CU6" si="10">IF(CM7="",NA(),CM7)</f>
        <v>61.92</v>
      </c>
      <c r="CN6" s="36">
        <f t="shared" si="10"/>
        <v>67.36</v>
      </c>
      <c r="CO6" s="36">
        <f t="shared" si="10"/>
        <v>82.11</v>
      </c>
      <c r="CP6" s="36">
        <f t="shared" si="10"/>
        <v>82.71</v>
      </c>
      <c r="CQ6" s="36">
        <f t="shared" si="10"/>
        <v>49.08</v>
      </c>
      <c r="CR6" s="36">
        <f t="shared" si="10"/>
        <v>49.32</v>
      </c>
      <c r="CS6" s="36">
        <f t="shared" si="10"/>
        <v>50.24</v>
      </c>
      <c r="CT6" s="36">
        <f t="shared" si="10"/>
        <v>55.03</v>
      </c>
      <c r="CU6" s="36">
        <f t="shared" si="10"/>
        <v>55.14</v>
      </c>
      <c r="CV6" s="35" t="str">
        <f>IF(CV7="","",IF(CV7="-","【-】","【"&amp;SUBSTITUTE(TEXT(CV7,"#,##0.00"),"-","△")&amp;"】"))</f>
        <v>【60.00】</v>
      </c>
      <c r="CW6" s="36">
        <f>IF(CW7="",NA(),CW7)</f>
        <v>81.37</v>
      </c>
      <c r="CX6" s="36">
        <f t="shared" ref="CX6:DF6" si="11">IF(CX7="",NA(),CX7)</f>
        <v>80.3</v>
      </c>
      <c r="CY6" s="36">
        <f t="shared" si="11"/>
        <v>73.87</v>
      </c>
      <c r="CZ6" s="36">
        <f t="shared" si="11"/>
        <v>65.11</v>
      </c>
      <c r="DA6" s="36">
        <f t="shared" si="11"/>
        <v>69.22</v>
      </c>
      <c r="DB6" s="36">
        <f t="shared" si="11"/>
        <v>79.3</v>
      </c>
      <c r="DC6" s="36">
        <f t="shared" si="11"/>
        <v>79.34</v>
      </c>
      <c r="DD6" s="36">
        <f t="shared" si="11"/>
        <v>78.650000000000006</v>
      </c>
      <c r="DE6" s="36">
        <f t="shared" si="11"/>
        <v>81.900000000000006</v>
      </c>
      <c r="DF6" s="36">
        <f t="shared" si="11"/>
        <v>81.39</v>
      </c>
      <c r="DG6" s="35" t="str">
        <f>IF(DG7="","",IF(DG7="-","【-】","【"&amp;SUBSTITUTE(TEXT(DG7,"#,##0.00"),"-","△")&amp;"】"))</f>
        <v>【89.80】</v>
      </c>
      <c r="DH6" s="36">
        <f>IF(DH7="",NA(),DH7)</f>
        <v>57.3</v>
      </c>
      <c r="DI6" s="36">
        <f t="shared" ref="DI6:DQ6" si="12">IF(DI7="",NA(),DI7)</f>
        <v>58.61</v>
      </c>
      <c r="DJ6" s="36">
        <f t="shared" si="12"/>
        <v>59.82</v>
      </c>
      <c r="DK6" s="36">
        <f t="shared" si="12"/>
        <v>17.04</v>
      </c>
      <c r="DL6" s="36">
        <f t="shared" si="12"/>
        <v>13.96</v>
      </c>
      <c r="DM6" s="36">
        <f t="shared" si="12"/>
        <v>47.44</v>
      </c>
      <c r="DN6" s="36">
        <f t="shared" si="12"/>
        <v>48.3</v>
      </c>
      <c r="DO6" s="36">
        <f t="shared" si="12"/>
        <v>45.14</v>
      </c>
      <c r="DP6" s="36">
        <f t="shared" si="12"/>
        <v>48.87</v>
      </c>
      <c r="DQ6" s="36">
        <f t="shared" si="12"/>
        <v>49.92</v>
      </c>
      <c r="DR6" s="35" t="str">
        <f>IF(DR7="","",IF(DR7="-","【-】","【"&amp;SUBSTITUTE(TEXT(DR7,"#,##0.00"),"-","△")&amp;"】"))</f>
        <v>【49.59】</v>
      </c>
      <c r="DS6" s="36">
        <f>IF(DS7="",NA(),DS7)</f>
        <v>34.380000000000003</v>
      </c>
      <c r="DT6" s="36">
        <f t="shared" ref="DT6:EB6" si="13">IF(DT7="",NA(),DT7)</f>
        <v>37.81</v>
      </c>
      <c r="DU6" s="36">
        <f t="shared" si="13"/>
        <v>38.94</v>
      </c>
      <c r="DV6" s="36">
        <f t="shared" si="13"/>
        <v>25.38</v>
      </c>
      <c r="DW6" s="36">
        <f t="shared" si="13"/>
        <v>34.090000000000003</v>
      </c>
      <c r="DX6" s="36">
        <f t="shared" si="13"/>
        <v>11.16</v>
      </c>
      <c r="DY6" s="36">
        <f t="shared" si="13"/>
        <v>12.43</v>
      </c>
      <c r="DZ6" s="36">
        <f t="shared" si="13"/>
        <v>13.58</v>
      </c>
      <c r="EA6" s="36">
        <f t="shared" si="13"/>
        <v>14.85</v>
      </c>
      <c r="EB6" s="36">
        <f t="shared" si="13"/>
        <v>16.88</v>
      </c>
      <c r="EC6" s="35" t="str">
        <f>IF(EC7="","",IF(EC7="-","【-】","【"&amp;SUBSTITUTE(TEXT(EC7,"#,##0.00"),"-","△")&amp;"】"))</f>
        <v>【19.44】</v>
      </c>
      <c r="ED6" s="35">
        <f>IF(ED7="",NA(),ED7)</f>
        <v>0</v>
      </c>
      <c r="EE6" s="35">
        <f t="shared" ref="EE6:EM6" si="14">IF(EE7="",NA(),EE7)</f>
        <v>0</v>
      </c>
      <c r="EF6" s="36">
        <f t="shared" si="14"/>
        <v>0.27</v>
      </c>
      <c r="EG6" s="36">
        <f t="shared" si="14"/>
        <v>0.18</v>
      </c>
      <c r="EH6" s="36">
        <f t="shared" si="14"/>
        <v>0.23</v>
      </c>
      <c r="EI6" s="36">
        <f t="shared" si="14"/>
        <v>0.65</v>
      </c>
      <c r="EJ6" s="36">
        <f t="shared" si="14"/>
        <v>0.46</v>
      </c>
      <c r="EK6" s="36">
        <f t="shared" si="14"/>
        <v>0.44</v>
      </c>
      <c r="EL6" s="36">
        <f t="shared" si="14"/>
        <v>0.5</v>
      </c>
      <c r="EM6" s="36">
        <f t="shared" si="14"/>
        <v>0.52</v>
      </c>
      <c r="EN6" s="35" t="str">
        <f>IF(EN7="","",IF(EN7="-","【-】","【"&amp;SUBSTITUTE(TEXT(EN7,"#,##0.00"),"-","△")&amp;"】"))</f>
        <v>【0.68】</v>
      </c>
    </row>
    <row r="7" spans="1:144" s="37" customFormat="1" x14ac:dyDescent="0.15">
      <c r="A7" s="29"/>
      <c r="B7" s="38">
        <v>2019</v>
      </c>
      <c r="C7" s="38">
        <v>52132</v>
      </c>
      <c r="D7" s="38">
        <v>46</v>
      </c>
      <c r="E7" s="38">
        <v>1</v>
      </c>
      <c r="F7" s="38">
        <v>0</v>
      </c>
      <c r="G7" s="38">
        <v>1</v>
      </c>
      <c r="H7" s="38" t="s">
        <v>92</v>
      </c>
      <c r="I7" s="38" t="s">
        <v>93</v>
      </c>
      <c r="J7" s="38" t="s">
        <v>94</v>
      </c>
      <c r="K7" s="38" t="s">
        <v>95</v>
      </c>
      <c r="L7" s="38" t="s">
        <v>96</v>
      </c>
      <c r="M7" s="38" t="s">
        <v>97</v>
      </c>
      <c r="N7" s="39" t="s">
        <v>98</v>
      </c>
      <c r="O7" s="39">
        <v>55.63</v>
      </c>
      <c r="P7" s="39">
        <v>93.58</v>
      </c>
      <c r="Q7" s="39">
        <v>2560</v>
      </c>
      <c r="R7" s="39">
        <v>31475</v>
      </c>
      <c r="S7" s="39">
        <v>1152.76</v>
      </c>
      <c r="T7" s="39">
        <v>27.3</v>
      </c>
      <c r="U7" s="39">
        <v>29229</v>
      </c>
      <c r="V7" s="39">
        <v>71.239999999999995</v>
      </c>
      <c r="W7" s="39">
        <v>410.29</v>
      </c>
      <c r="X7" s="39">
        <v>123.21</v>
      </c>
      <c r="Y7" s="39">
        <v>121.83</v>
      </c>
      <c r="Z7" s="39">
        <v>125.12</v>
      </c>
      <c r="AA7" s="39">
        <v>86.16</v>
      </c>
      <c r="AB7" s="39">
        <v>95.9</v>
      </c>
      <c r="AC7" s="39">
        <v>106.62</v>
      </c>
      <c r="AD7" s="39">
        <v>107.95</v>
      </c>
      <c r="AE7" s="39">
        <v>104.47</v>
      </c>
      <c r="AF7" s="39">
        <v>108.87</v>
      </c>
      <c r="AG7" s="39">
        <v>108.61</v>
      </c>
      <c r="AH7" s="39">
        <v>112.01</v>
      </c>
      <c r="AI7" s="39">
        <v>0</v>
      </c>
      <c r="AJ7" s="39">
        <v>0</v>
      </c>
      <c r="AK7" s="39">
        <v>0</v>
      </c>
      <c r="AL7" s="39">
        <v>0</v>
      </c>
      <c r="AM7" s="39">
        <v>0</v>
      </c>
      <c r="AN7" s="39">
        <v>12.59</v>
      </c>
      <c r="AO7" s="39">
        <v>12.44</v>
      </c>
      <c r="AP7" s="39">
        <v>16.399999999999999</v>
      </c>
      <c r="AQ7" s="39">
        <v>3.16</v>
      </c>
      <c r="AR7" s="39">
        <v>3.59</v>
      </c>
      <c r="AS7" s="39">
        <v>1.08</v>
      </c>
      <c r="AT7" s="39">
        <v>6425.77</v>
      </c>
      <c r="AU7" s="39">
        <v>5589.57</v>
      </c>
      <c r="AV7" s="39">
        <v>633.37</v>
      </c>
      <c r="AW7" s="39">
        <v>276.44</v>
      </c>
      <c r="AX7" s="39">
        <v>203.54</v>
      </c>
      <c r="AY7" s="39">
        <v>416.14</v>
      </c>
      <c r="AZ7" s="39">
        <v>371.89</v>
      </c>
      <c r="BA7" s="39">
        <v>293.23</v>
      </c>
      <c r="BB7" s="39">
        <v>369.69</v>
      </c>
      <c r="BC7" s="39">
        <v>379.08</v>
      </c>
      <c r="BD7" s="39">
        <v>264.97000000000003</v>
      </c>
      <c r="BE7" s="39">
        <v>63.57</v>
      </c>
      <c r="BF7" s="39">
        <v>58.39</v>
      </c>
      <c r="BG7" s="39">
        <v>53.77</v>
      </c>
      <c r="BH7" s="39">
        <v>913.36</v>
      </c>
      <c r="BI7" s="39">
        <v>742.98</v>
      </c>
      <c r="BJ7" s="39">
        <v>487.22</v>
      </c>
      <c r="BK7" s="39">
        <v>483.11</v>
      </c>
      <c r="BL7" s="39">
        <v>542.29999999999995</v>
      </c>
      <c r="BM7" s="39">
        <v>402.99</v>
      </c>
      <c r="BN7" s="39">
        <v>398.98</v>
      </c>
      <c r="BO7" s="39">
        <v>266.61</v>
      </c>
      <c r="BP7" s="39">
        <v>114.49</v>
      </c>
      <c r="BQ7" s="39">
        <v>117.45</v>
      </c>
      <c r="BR7" s="39">
        <v>116.5</v>
      </c>
      <c r="BS7" s="39">
        <v>76.94</v>
      </c>
      <c r="BT7" s="39">
        <v>88.82</v>
      </c>
      <c r="BU7" s="39">
        <v>92.76</v>
      </c>
      <c r="BV7" s="39">
        <v>93.28</v>
      </c>
      <c r="BW7" s="39">
        <v>87.51</v>
      </c>
      <c r="BX7" s="39">
        <v>98.66</v>
      </c>
      <c r="BY7" s="39">
        <v>98.64</v>
      </c>
      <c r="BZ7" s="39">
        <v>103.24</v>
      </c>
      <c r="CA7" s="39">
        <v>114.05</v>
      </c>
      <c r="CB7" s="39">
        <v>111.07</v>
      </c>
      <c r="CC7" s="39">
        <v>111.83</v>
      </c>
      <c r="CD7" s="39">
        <v>221.79</v>
      </c>
      <c r="CE7" s="39">
        <v>204.75</v>
      </c>
      <c r="CF7" s="39">
        <v>208.67</v>
      </c>
      <c r="CG7" s="39">
        <v>208.29</v>
      </c>
      <c r="CH7" s="39">
        <v>218.42</v>
      </c>
      <c r="CI7" s="39">
        <v>178.59</v>
      </c>
      <c r="CJ7" s="39">
        <v>178.92</v>
      </c>
      <c r="CK7" s="39">
        <v>168.38</v>
      </c>
      <c r="CL7" s="39">
        <v>60.28</v>
      </c>
      <c r="CM7" s="39">
        <v>61.92</v>
      </c>
      <c r="CN7" s="39">
        <v>67.36</v>
      </c>
      <c r="CO7" s="39">
        <v>82.11</v>
      </c>
      <c r="CP7" s="39">
        <v>82.71</v>
      </c>
      <c r="CQ7" s="39">
        <v>49.08</v>
      </c>
      <c r="CR7" s="39">
        <v>49.32</v>
      </c>
      <c r="CS7" s="39">
        <v>50.24</v>
      </c>
      <c r="CT7" s="39">
        <v>55.03</v>
      </c>
      <c r="CU7" s="39">
        <v>55.14</v>
      </c>
      <c r="CV7" s="39">
        <v>60</v>
      </c>
      <c r="CW7" s="39">
        <v>81.37</v>
      </c>
      <c r="CX7" s="39">
        <v>80.3</v>
      </c>
      <c r="CY7" s="39">
        <v>73.87</v>
      </c>
      <c r="CZ7" s="39">
        <v>65.11</v>
      </c>
      <c r="DA7" s="39">
        <v>69.22</v>
      </c>
      <c r="DB7" s="39">
        <v>79.3</v>
      </c>
      <c r="DC7" s="39">
        <v>79.34</v>
      </c>
      <c r="DD7" s="39">
        <v>78.650000000000006</v>
      </c>
      <c r="DE7" s="39">
        <v>81.900000000000006</v>
      </c>
      <c r="DF7" s="39">
        <v>81.39</v>
      </c>
      <c r="DG7" s="39">
        <v>89.8</v>
      </c>
      <c r="DH7" s="39">
        <v>57.3</v>
      </c>
      <c r="DI7" s="39">
        <v>58.61</v>
      </c>
      <c r="DJ7" s="39">
        <v>59.82</v>
      </c>
      <c r="DK7" s="39">
        <v>17.04</v>
      </c>
      <c r="DL7" s="39">
        <v>13.96</v>
      </c>
      <c r="DM7" s="39">
        <v>47.44</v>
      </c>
      <c r="DN7" s="39">
        <v>48.3</v>
      </c>
      <c r="DO7" s="39">
        <v>45.14</v>
      </c>
      <c r="DP7" s="39">
        <v>48.87</v>
      </c>
      <c r="DQ7" s="39">
        <v>49.92</v>
      </c>
      <c r="DR7" s="39">
        <v>49.59</v>
      </c>
      <c r="DS7" s="39">
        <v>34.380000000000003</v>
      </c>
      <c r="DT7" s="39">
        <v>37.81</v>
      </c>
      <c r="DU7" s="39">
        <v>38.94</v>
      </c>
      <c r="DV7" s="39">
        <v>25.38</v>
      </c>
      <c r="DW7" s="39">
        <v>34.090000000000003</v>
      </c>
      <c r="DX7" s="39">
        <v>11.16</v>
      </c>
      <c r="DY7" s="39">
        <v>12.43</v>
      </c>
      <c r="DZ7" s="39">
        <v>13.58</v>
      </c>
      <c r="EA7" s="39">
        <v>14.85</v>
      </c>
      <c r="EB7" s="39">
        <v>16.88</v>
      </c>
      <c r="EC7" s="39">
        <v>19.440000000000001</v>
      </c>
      <c r="ED7" s="39">
        <v>0</v>
      </c>
      <c r="EE7" s="39">
        <v>0</v>
      </c>
      <c r="EF7" s="39">
        <v>0.27</v>
      </c>
      <c r="EG7" s="39">
        <v>0.18</v>
      </c>
      <c r="EH7" s="39">
        <v>0.23</v>
      </c>
      <c r="EI7" s="39">
        <v>0.65</v>
      </c>
      <c r="EJ7" s="39">
        <v>0.46</v>
      </c>
      <c r="EK7" s="39">
        <v>0.44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106</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2021-01-19T03:59:09Z</cp:lastPrinted>
  <dcterms:created xsi:type="dcterms:W3CDTF">2020-12-04T02:03:38Z</dcterms:created>
  <dcterms:modified xsi:type="dcterms:W3CDTF">2021-01-19T08:06:32Z</dcterms:modified>
  <cp:category/>
</cp:coreProperties>
</file>