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_下水道_総務・事務関係\【計画策定】地方公営企業に係る経営比較分析表\R020109（H30決算）経営比較分析表の分析等について●県市町村課より（財政課経由）\02_報告（経営分析表）\【経営比較分析表】2018_052132_47_1718\"/>
    </mc:Choice>
  </mc:AlternateContent>
  <workbookProtection workbookAlgorithmName="SHA-512" workbookHashValue="HNhiGUL4ZD08dNupNs9kF0oaxGfZlY3a4ZgIDK1fHBD616EdMON+Gr+3G97XAXDo1MSpofFi6eGyZ+DHmj+BGA==" workbookSaltValue="EV6Y8HkQjpEcDrqqs10l9w==" workbookSpinCount="100000" lockStructure="1"/>
  <bookViews>
    <workbookView xWindow="0" yWindow="0" windowWidth="19200" windowHeight="114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<sst xmlns="http://schemas.openxmlformats.org/spreadsheetml/2006/main" count="228" uniqueCount="113">
  <si>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</si>
  <si>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</si>
  <si>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</si>
  <si>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</si>
  <si>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</si>
  <si>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</si>
  <si>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</si>
  <si>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</si>
  <si>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</si>
  <si>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</si>
  <si>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</si>
  <si>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</si>
  <si>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</si>
  <si>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</si>
  <si>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</si>
  <si>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</si>
  <si>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</si>
  <si>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</si>
  <si>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</si>
  <si>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</si>
  <si>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</si>
  <si>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</si>
  <si>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</si>
  <si>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</si>
  <si>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</si>
  <si>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</si>
  <si>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</si>
  <si>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</si>
  <si>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</si>
  <si>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</si>
  <si>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</si>
  <si>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</si>
  <si>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</si>
  <si>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</si>
  <si>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</si>
  <si>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</si>
  <si>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</si>
  <si>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</si>
  <si>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</si>
  <si>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</si>
  <si>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</si>
  <si>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</si>
  <si>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</si>
  <si>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</si>
  <si>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</si>
  <si>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</si>
  <si>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</si>
  <si>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</si>
  <si>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</si>
  <si>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</si>
  <si>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</si>
  <si>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</si>
  <si>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</si>
  <si>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</si>
  <si>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</si>
  <si>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</si>
  <si>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</si>
  <si>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</si>
  <si>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</si>
  <si>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</si>
  <si>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</si>
  <si>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</si>
  <si>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</si>
  <si>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</si>
  <si>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</si>
  <si>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</si>
  <si>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</si>
  <si>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</si>
  <si>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</si>
  <si>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</si>
  <si>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</si>
  <si>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</si>
  <si>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</si>
  <si>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</si>
  <si>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</si>
  <si>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</si>
  <si>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</si>
  <si>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</si>
  <si>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</si>
  <si>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</si>
  <si>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</si>
  <si>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</si>
  <si>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</si>
  <si>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</si>
  <si>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</si>
  <si>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</si>
  <si>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</si>
  <si>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</si>
  <si>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</si>
  <si>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</si>
  <si>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</si>
  <si>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</si>
  <si>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</si>
  <si>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</si>
  <si>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</si>
  <si>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</si>
  <si>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</si>
  <si>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</si>
  <si>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</si>
  <si>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</si>
  <si>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</si>
  <si>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</si>
  <si>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</si>
  <si>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</si>
  <si>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</si>
  <si>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</si>
  <si>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</si>
  <si>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</si>
  <si>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</si>
  <si>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</si>
  <si>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建設開始から30年経過しているため、北秋田市生活排水処理整備構想に基づき、効率的な汚水処理実施に向け、農業集落排水処理区及び公共下水道への統廃合を計画的に進めていきます。</t>
    <rPh sb="76" eb="77">
      <t>テキ</t>
    </rPh>
    <rPh sb="78" eb="79">
      <t>スス</t>
    </rPh>
    <phoneticPr fontId="4"/>
  </si>
  <si>
    <t>　各指数を類似団体と比較して乖離しているものもあり、今後改善に向けた取組が必要であります。
　農業集落排水整備事業は完了し、老朽化に伴う修繕費や維持管理費が増加する事から、農業集落排水処理区及び公共下水道への統廃合を計画的に進めていきます。
　収益については、一般会計繰入金に依存しているため、料金収入の拡大を図るとともに、より一層の収納率向上を図ります。
　また、料金水準を見直し、料金単価の改定を行い適正な農業集落排水使用料とします。</t>
    <rPh sb="110" eb="111">
      <t>テキ</t>
    </rPh>
    <rPh sb="112" eb="113">
      <t>スス</t>
    </rPh>
    <phoneticPr fontId="4"/>
  </si>
  <si>
    <t>　収益的収支比率は、収益（主に料金収入、一般会計繰入金）に対して費用（主に維持管理費、支払利息、地方債償還金）の比率を表します。費用の内、地方債償還金が半分以上を占め100％未満であるため、料金収入が少なく一般会計繰入金に依存している事が表れています。
　経費回収率は、料金収入に対する回収すべき経費の割合を表します。昨年度と比較し減少していますが、これは汚水維持管理費が増加したことによるものであります。類似団体と近いものの100％未満であるため、料金収入が少なく一般会計繰入金に依存している事が表れています。
　汚水処理原価は、下水に流した１㎥の汚水処理に要した費用（維持管理費・資本費）を表します。昨年度と比較し増加していますが、汚水維持管理費の増加によるものであります。
　施設利用率は、処理場が１日に処理可能な能力に対する実際の処理量の比率を表します。類似団体と比較しても低く、今後も人口減少により下がる事が予想されるため、施設統廃合を計画的に進めていきます。
　水洗化比率は、処理区域内人口に対し水洗便所を設置（下水道に接続）している人口の割合を表します。整備事業が完了しているため、今後も大きな変動はないと見込まれます。</t>
    <rPh sb="167" eb="169">
      <t>ゲンショウ</t>
    </rPh>
    <rPh sb="181" eb="183">
      <t>イジ</t>
    </rPh>
    <rPh sb="183" eb="185">
      <t>カンリ</t>
    </rPh>
    <rPh sb="185" eb="186">
      <t>ヒ</t>
    </rPh>
    <rPh sb="187" eb="189">
      <t>ゾウカ</t>
    </rPh>
    <rPh sb="209" eb="210">
      <t>チカ</t>
    </rPh>
    <rPh sb="248" eb="249">
      <t>コト</t>
    </rPh>
    <rPh sb="311" eb="313">
      <t>ゾウカ</t>
    </rPh>
    <rPh sb="428" eb="429">
      <t>テキ</t>
    </rPh>
    <rPh sb="430" eb="43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</si>
</sst>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7-494D-824E-5B2ED01641CF}"/>
            </c:ext>
          </c:extLst>
        </c:ser>
        <c:dLbls>
          <c:showLegendKey val="0"/>
          <c:showVal val="0"/>
          <c:showCatName val="0"/>
          <c:showSerName val="0"/>
          <c:showPercent val="0"/>
          <c:showBubbleSize val="0"/>
        </c:dLbls>
        <c:gapWidth val="150"/>
        <c:axId val="362041992"/>
        <c:axId val="3620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1827-494D-824E-5B2ED01641CF}"/>
            </c:ext>
          </c:extLst>
        </c:ser>
        <c:dLbls>
          <c:showLegendKey val="0"/>
          <c:showVal val="0"/>
          <c:showCatName val="0"/>
          <c:showSerName val="0"/>
          <c:showPercent val="0"/>
          <c:showBubbleSize val="0"/>
        </c:dLbls>
        <c:marker val="1"/>
        <c:smooth val="0"/>
        <c:axId val="362041992"/>
        <c:axId val="362042384"/>
      </c:lineChart>
      <c:dateAx>
        <c:axId val="362041992"/>
        <c:scaling>
          <c:orientation val="minMax"/>
        </c:scaling>
        <c:delete val="1"/>
        <c:axPos val="b"/>
        <c:numFmt formatCode="ge" sourceLinked="1"/>
        <c:majorTickMark val="none"/>
        <c:minorTickMark val="none"/>
        <c:tickLblPos val="none"/>
        <c:crossAx val="362042384"/>
        <c:crosses val="autoZero"/>
        <c:auto val="1"/>
        <c:lblOffset val="100"/>
        <c:baseTimeUnit val="years"/>
      </c:dateAx>
      <c:valAx>
        <c:axId val="36204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4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51.1</c:v>
                </c:pt>
                <c:pt idx="1">
                  <c:v>47.6</c:v>
                </c:pt>
                <c:pt idx="2">
                  <c:v>46.48</c:v>
                </c:pt>
                <c:pt idx="3">
                  <c:v>48.93</c:v>
                </c:pt>
                <c:pt idx="4">
                  <c:v>46.91</c:v>
                </c:pt>
              </c:numCache>
            </c:numRef>
          </c:val>
          <c:extLst xmlns:c16r2="http://schemas.microsoft.com/office/drawing/2015/06/chart">
            <c:ext xmlns:c16="http://schemas.microsoft.com/office/drawing/2014/chart" uri="{C3380CC4-5D6E-409C-BE32-E72D297353CC}">
              <c16:uniqueId val="{00000000-47BA-4E2B-A67B-CB210FF2364E}"/>
            </c:ext>
          </c:extLst>
        </c:ser>
        <c:dLbls>
          <c:showLegendKey val="0"/>
          <c:showVal val="0"/>
          <c:showCatName val="0"/>
          <c:showSerName val="0"/>
          <c:showPercent val="0"/>
          <c:showBubbleSize val="0"/>
        </c:dLbls>
        <c:gapWidth val="150"/>
        <c:axId val="414598192"/>
        <c:axId val="41459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47BA-4E2B-A67B-CB210FF2364E}"/>
            </c:ext>
          </c:extLst>
        </c:ser>
        <c:dLbls>
          <c:showLegendKey val="0"/>
          <c:showVal val="0"/>
          <c:showCatName val="0"/>
          <c:showSerName val="0"/>
          <c:showPercent val="0"/>
          <c:showBubbleSize val="0"/>
        </c:dLbls>
        <c:marker val="1"/>
        <c:smooth val="0"/>
        <c:axId val="414598192"/>
        <c:axId val="414598584"/>
      </c:lineChart>
      <c:dateAx>
        <c:axId val="414598192"/>
        <c:scaling>
          <c:orientation val="minMax"/>
        </c:scaling>
        <c:delete val="1"/>
        <c:axPos val="b"/>
        <c:numFmt formatCode="ge" sourceLinked="1"/>
        <c:majorTickMark val="none"/>
        <c:minorTickMark val="none"/>
        <c:tickLblPos val="none"/>
        <c:crossAx val="414598584"/>
        <c:crosses val="autoZero"/>
        <c:auto val="1"/>
        <c:lblOffset val="100"/>
        <c:baseTimeUnit val="years"/>
      </c:dateAx>
      <c:valAx>
        <c:axId val="41459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9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91.01</c:v>
                </c:pt>
                <c:pt idx="1">
                  <c:v>90.53</c:v>
                </c:pt>
                <c:pt idx="2">
                  <c:v>90.08</c:v>
                </c:pt>
                <c:pt idx="3">
                  <c:v>90.76</c:v>
                </c:pt>
                <c:pt idx="4">
                  <c:v>90.66</c:v>
                </c:pt>
              </c:numCache>
            </c:numRef>
          </c:val>
          <c:extLst xmlns:c16r2="http://schemas.microsoft.com/office/drawing/2015/06/chart">
            <c:ext xmlns:c16="http://schemas.microsoft.com/office/drawing/2014/chart" uri="{C3380CC4-5D6E-409C-BE32-E72D297353CC}">
              <c16:uniqueId val="{00000000-94B6-401F-BE9B-8734CBDD0389}"/>
            </c:ext>
          </c:extLst>
        </c:ser>
        <c:dLbls>
          <c:showLegendKey val="0"/>
          <c:showVal val="0"/>
          <c:showCatName val="0"/>
          <c:showSerName val="0"/>
          <c:showPercent val="0"/>
          <c:showBubbleSize val="0"/>
        </c:dLbls>
        <c:gapWidth val="150"/>
        <c:axId val="414608040"/>
        <c:axId val="41460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94B6-401F-BE9B-8734CBDD0389}"/>
            </c:ext>
          </c:extLst>
        </c:ser>
        <c:dLbls>
          <c:showLegendKey val="0"/>
          <c:showVal val="0"/>
          <c:showCatName val="0"/>
          <c:showSerName val="0"/>
          <c:showPercent val="0"/>
          <c:showBubbleSize val="0"/>
        </c:dLbls>
        <c:marker val="1"/>
        <c:smooth val="0"/>
        <c:axId val="414608040"/>
        <c:axId val="414608432"/>
      </c:lineChart>
      <c:dateAx>
        <c:axId val="414608040"/>
        <c:scaling>
          <c:orientation val="minMax"/>
        </c:scaling>
        <c:delete val="1"/>
        <c:axPos val="b"/>
        <c:numFmt formatCode="ge" sourceLinked="1"/>
        <c:majorTickMark val="none"/>
        <c:minorTickMark val="none"/>
        <c:tickLblPos val="none"/>
        <c:crossAx val="414608432"/>
        <c:crosses val="autoZero"/>
        <c:auto val="1"/>
        <c:lblOffset val="100"/>
        <c:baseTimeUnit val="years"/>
      </c:dateAx>
      <c:valAx>
        <c:axId val="41460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0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57.46</c:v>
                </c:pt>
                <c:pt idx="1">
                  <c:v>57</c:v>
                </c:pt>
                <c:pt idx="2">
                  <c:v>56.92</c:v>
                </c:pt>
                <c:pt idx="3">
                  <c:v>71.42</c:v>
                </c:pt>
                <c:pt idx="4">
                  <c:v>77.239999999999995</c:v>
                </c:pt>
              </c:numCache>
            </c:numRef>
          </c:val>
          <c:extLst xmlns:c16r2="http://schemas.microsoft.com/office/drawing/2015/06/chart">
            <c:ext xmlns:c16="http://schemas.microsoft.com/office/drawing/2014/chart" uri="{C3380CC4-5D6E-409C-BE32-E72D297353CC}">
              <c16:uniqueId val="{00000000-0E25-4D72-8E4D-1825A94A54D2}"/>
            </c:ext>
          </c:extLst>
        </c:ser>
        <c:dLbls>
          <c:showLegendKey val="0"/>
          <c:showVal val="0"/>
          <c:showCatName val="0"/>
          <c:showSerName val="0"/>
          <c:showPercent val="0"/>
          <c:showBubbleSize val="0"/>
        </c:dLbls>
        <c:gapWidth val="150"/>
        <c:axId val="405045232"/>
        <c:axId val="4050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25-4D72-8E4D-1825A94A54D2}"/>
            </c:ext>
          </c:extLst>
        </c:ser>
        <c:dLbls>
          <c:showLegendKey val="0"/>
          <c:showVal val="0"/>
          <c:showCatName val="0"/>
          <c:showSerName val="0"/>
          <c:showPercent val="0"/>
          <c:showBubbleSize val="0"/>
        </c:dLbls>
        <c:marker val="1"/>
        <c:smooth val="0"/>
        <c:axId val="405045232"/>
        <c:axId val="405045624"/>
      </c:lineChart>
      <c:dateAx>
        <c:axId val="405045232"/>
        <c:scaling>
          <c:orientation val="minMax"/>
        </c:scaling>
        <c:delete val="1"/>
        <c:axPos val="b"/>
        <c:numFmt formatCode="ge" sourceLinked="1"/>
        <c:majorTickMark val="none"/>
        <c:minorTickMark val="none"/>
        <c:tickLblPos val="none"/>
        <c:crossAx val="405045624"/>
        <c:crosses val="autoZero"/>
        <c:auto val="1"/>
        <c:lblOffset val="100"/>
        <c:baseTimeUnit val="years"/>
      </c:dateAx>
      <c:valAx>
        <c:axId val="4050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DA-4D85-9056-9D02A36B4688}"/>
            </c:ext>
          </c:extLst>
        </c:ser>
        <c:dLbls>
          <c:showLegendKey val="0"/>
          <c:showVal val="0"/>
          <c:showCatName val="0"/>
          <c:showSerName val="0"/>
          <c:showPercent val="0"/>
          <c:showBubbleSize val="0"/>
        </c:dLbls>
        <c:gapWidth val="150"/>
        <c:axId val="405046800"/>
        <c:axId val="41008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DA-4D85-9056-9D02A36B4688}"/>
            </c:ext>
          </c:extLst>
        </c:ser>
        <c:dLbls>
          <c:showLegendKey val="0"/>
          <c:showVal val="0"/>
          <c:showCatName val="0"/>
          <c:showSerName val="0"/>
          <c:showPercent val="0"/>
          <c:showBubbleSize val="0"/>
        </c:dLbls>
        <c:marker val="1"/>
        <c:smooth val="0"/>
        <c:axId val="405046800"/>
        <c:axId val="410083368"/>
      </c:lineChart>
      <c:dateAx>
        <c:axId val="405046800"/>
        <c:scaling>
          <c:orientation val="minMax"/>
        </c:scaling>
        <c:delete val="1"/>
        <c:axPos val="b"/>
        <c:numFmt formatCode="ge" sourceLinked="1"/>
        <c:majorTickMark val="none"/>
        <c:minorTickMark val="none"/>
        <c:tickLblPos val="none"/>
        <c:crossAx val="410083368"/>
        <c:crosses val="autoZero"/>
        <c:auto val="1"/>
        <c:lblOffset val="100"/>
        <c:baseTimeUnit val="years"/>
      </c:dateAx>
      <c:valAx>
        <c:axId val="4100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76-408B-80E8-DFBF54630BD2}"/>
            </c:ext>
          </c:extLst>
        </c:ser>
        <c:dLbls>
          <c:showLegendKey val="0"/>
          <c:showVal val="0"/>
          <c:showCatName val="0"/>
          <c:showSerName val="0"/>
          <c:showPercent val="0"/>
          <c:showBubbleSize val="0"/>
        </c:dLbls>
        <c:gapWidth val="150"/>
        <c:axId val="410084544"/>
        <c:axId val="4100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76-408B-80E8-DFBF54630BD2}"/>
            </c:ext>
          </c:extLst>
        </c:ser>
        <c:dLbls>
          <c:showLegendKey val="0"/>
          <c:showVal val="0"/>
          <c:showCatName val="0"/>
          <c:showSerName val="0"/>
          <c:showPercent val="0"/>
          <c:showBubbleSize val="0"/>
        </c:dLbls>
        <c:marker val="1"/>
        <c:smooth val="0"/>
        <c:axId val="410084544"/>
        <c:axId val="410084936"/>
      </c:lineChart>
      <c:dateAx>
        <c:axId val="410084544"/>
        <c:scaling>
          <c:orientation val="minMax"/>
        </c:scaling>
        <c:delete val="1"/>
        <c:axPos val="b"/>
        <c:numFmt formatCode="ge" sourceLinked="1"/>
        <c:majorTickMark val="none"/>
        <c:minorTickMark val="none"/>
        <c:tickLblPos val="none"/>
        <c:crossAx val="410084936"/>
        <c:crosses val="autoZero"/>
        <c:auto val="1"/>
        <c:lblOffset val="100"/>
        <c:baseTimeUnit val="years"/>
      </c:dateAx>
      <c:valAx>
        <c:axId val="4100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AD-4538-BFD4-0D33AF61B3FB}"/>
            </c:ext>
          </c:extLst>
        </c:ser>
        <c:dLbls>
          <c:showLegendKey val="0"/>
          <c:showVal val="0"/>
          <c:showCatName val="0"/>
          <c:showSerName val="0"/>
          <c:showPercent val="0"/>
          <c:showBubbleSize val="0"/>
        </c:dLbls>
        <c:gapWidth val="150"/>
        <c:axId val="407584472"/>
        <c:axId val="4075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AD-4538-BFD4-0D33AF61B3FB}"/>
            </c:ext>
          </c:extLst>
        </c:ser>
        <c:dLbls>
          <c:showLegendKey val="0"/>
          <c:showVal val="0"/>
          <c:showCatName val="0"/>
          <c:showSerName val="0"/>
          <c:showPercent val="0"/>
          <c:showBubbleSize val="0"/>
        </c:dLbls>
        <c:marker val="1"/>
        <c:smooth val="0"/>
        <c:axId val="407584472"/>
        <c:axId val="407584864"/>
      </c:lineChart>
      <c:dateAx>
        <c:axId val="407584472"/>
        <c:scaling>
          <c:orientation val="minMax"/>
        </c:scaling>
        <c:delete val="1"/>
        <c:axPos val="b"/>
        <c:numFmt formatCode="ge" sourceLinked="1"/>
        <c:majorTickMark val="none"/>
        <c:minorTickMark val="none"/>
        <c:tickLblPos val="none"/>
        <c:crossAx val="407584864"/>
        <c:crosses val="autoZero"/>
        <c:auto val="1"/>
        <c:lblOffset val="100"/>
        <c:baseTimeUnit val="years"/>
      </c:dateAx>
      <c:valAx>
        <c:axId val="4075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6-413F-BFA1-D735DE6F9EE0}"/>
            </c:ext>
          </c:extLst>
        </c:ser>
        <c:dLbls>
          <c:showLegendKey val="0"/>
          <c:showVal val="0"/>
          <c:showCatName val="0"/>
          <c:showSerName val="0"/>
          <c:showPercent val="0"/>
          <c:showBubbleSize val="0"/>
        </c:dLbls>
        <c:gapWidth val="150"/>
        <c:axId val="407989080"/>
        <c:axId val="4079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6-413F-BFA1-D735DE6F9EE0}"/>
            </c:ext>
          </c:extLst>
        </c:ser>
        <c:dLbls>
          <c:showLegendKey val="0"/>
          <c:showVal val="0"/>
          <c:showCatName val="0"/>
          <c:showSerName val="0"/>
          <c:showPercent val="0"/>
          <c:showBubbleSize val="0"/>
        </c:dLbls>
        <c:marker val="1"/>
        <c:smooth val="0"/>
        <c:axId val="407989080"/>
        <c:axId val="407989472"/>
      </c:lineChart>
      <c:dateAx>
        <c:axId val="407989080"/>
        <c:scaling>
          <c:orientation val="minMax"/>
        </c:scaling>
        <c:delete val="1"/>
        <c:axPos val="b"/>
        <c:numFmt formatCode="ge" sourceLinked="1"/>
        <c:majorTickMark val="none"/>
        <c:minorTickMark val="none"/>
        <c:tickLblPos val="none"/>
        <c:crossAx val="407989472"/>
        <c:crosses val="autoZero"/>
        <c:auto val="1"/>
        <c:lblOffset val="100"/>
        <c:baseTimeUnit val="years"/>
      </c:dateAx>
      <c:valAx>
        <c:axId val="4079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8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1685.27</c:v>
                </c:pt>
                <c:pt idx="1">
                  <c:v>1526.27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D1-4B3D-A435-CC69B1ABEDC9}"/>
            </c:ext>
          </c:extLst>
        </c:ser>
        <c:dLbls>
          <c:showLegendKey val="0"/>
          <c:showVal val="0"/>
          <c:showCatName val="0"/>
          <c:showSerName val="0"/>
          <c:showPercent val="0"/>
          <c:showBubbleSize val="0"/>
        </c:dLbls>
        <c:gapWidth val="150"/>
        <c:axId val="414916184"/>
        <c:axId val="4149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F3D1-4B3D-A435-CC69B1ABEDC9}"/>
            </c:ext>
          </c:extLst>
        </c:ser>
        <c:dLbls>
          <c:showLegendKey val="0"/>
          <c:showVal val="0"/>
          <c:showCatName val="0"/>
          <c:showSerName val="0"/>
          <c:showPercent val="0"/>
          <c:showBubbleSize val="0"/>
        </c:dLbls>
        <c:marker val="1"/>
        <c:smooth val="0"/>
        <c:axId val="414916184"/>
        <c:axId val="414916576"/>
      </c:lineChart>
      <c:dateAx>
        <c:axId val="414916184"/>
        <c:scaling>
          <c:orientation val="minMax"/>
        </c:scaling>
        <c:delete val="1"/>
        <c:axPos val="b"/>
        <c:numFmt formatCode="ge" sourceLinked="1"/>
        <c:majorTickMark val="none"/>
        <c:minorTickMark val="none"/>
        <c:tickLblPos val="none"/>
        <c:crossAx val="414916576"/>
        <c:crosses val="autoZero"/>
        <c:auto val="1"/>
        <c:lblOffset val="100"/>
        <c:baseTimeUnit val="years"/>
      </c:dateAx>
      <c:valAx>
        <c:axId val="4149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1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40.72</c:v>
                </c:pt>
                <c:pt idx="1">
                  <c:v>42.03</c:v>
                </c:pt>
                <c:pt idx="2">
                  <c:v>43.27</c:v>
                </c:pt>
                <c:pt idx="3">
                  <c:v>71.69</c:v>
                </c:pt>
                <c:pt idx="4">
                  <c:v>65.44</c:v>
                </c:pt>
              </c:numCache>
            </c:numRef>
          </c:val>
          <c:extLst xmlns:c16r2="http://schemas.microsoft.com/office/drawing/2015/06/chart">
            <c:ext xmlns:c16="http://schemas.microsoft.com/office/drawing/2014/chart" uri="{C3380CC4-5D6E-409C-BE32-E72D297353CC}">
              <c16:uniqueId val="{00000000-0669-4769-9352-D5010B65B65E}"/>
            </c:ext>
          </c:extLst>
        </c:ser>
        <c:dLbls>
          <c:showLegendKey val="0"/>
          <c:showVal val="0"/>
          <c:showCatName val="0"/>
          <c:showSerName val="0"/>
          <c:showPercent val="0"/>
          <c:showBubbleSize val="0"/>
        </c:dLbls>
        <c:gapWidth val="150"/>
        <c:axId val="414917752"/>
        <c:axId val="41017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0669-4769-9352-D5010B65B65E}"/>
            </c:ext>
          </c:extLst>
        </c:ser>
        <c:dLbls>
          <c:showLegendKey val="0"/>
          <c:showVal val="0"/>
          <c:showCatName val="0"/>
          <c:showSerName val="0"/>
          <c:showPercent val="0"/>
          <c:showBubbleSize val="0"/>
        </c:dLbls>
        <c:marker val="1"/>
        <c:smooth val="0"/>
        <c:axId val="414917752"/>
        <c:axId val="410175528"/>
      </c:lineChart>
      <c:dateAx>
        <c:axId val="414917752"/>
        <c:scaling>
          <c:orientation val="minMax"/>
        </c:scaling>
        <c:delete val="1"/>
        <c:axPos val="b"/>
        <c:numFmt formatCode="ge" sourceLinked="1"/>
        <c:majorTickMark val="none"/>
        <c:minorTickMark val="none"/>
        <c:tickLblPos val="none"/>
        <c:crossAx val="410175528"/>
        <c:crosses val="autoZero"/>
        <c:auto val="1"/>
        <c:lblOffset val="100"/>
        <c:baseTimeUnit val="years"/>
      </c:dateAx>
      <c:valAx>
        <c:axId val="41017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295.60000000000002</c:v>
                </c:pt>
                <c:pt idx="1">
                  <c:v>290.95</c:v>
                </c:pt>
                <c:pt idx="2">
                  <c:v>285.2</c:v>
                </c:pt>
                <c:pt idx="3">
                  <c:v>167.9</c:v>
                </c:pt>
                <c:pt idx="4">
                  <c:v>186.17</c:v>
                </c:pt>
              </c:numCache>
            </c:numRef>
          </c:val>
          <c:extLst xmlns:c16r2="http://schemas.microsoft.com/office/drawing/2015/06/chart">
            <c:ext xmlns:c16="http://schemas.microsoft.com/office/drawing/2014/chart" uri="{C3380CC4-5D6E-409C-BE32-E72D297353CC}">
              <c16:uniqueId val="{00000000-7CC2-4382-B6ED-0F8EF797AFCB}"/>
            </c:ext>
          </c:extLst>
        </c:ser>
        <c:dLbls>
          <c:showLegendKey val="0"/>
          <c:showVal val="0"/>
          <c:showCatName val="0"/>
          <c:showSerName val="0"/>
          <c:showPercent val="0"/>
          <c:showBubbleSize val="0"/>
        </c:dLbls>
        <c:gapWidth val="150"/>
        <c:axId val="410176704"/>
        <c:axId val="41017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7CC2-4382-B6ED-0F8EF797AFCB}"/>
            </c:ext>
          </c:extLst>
        </c:ser>
        <c:dLbls>
          <c:showLegendKey val="0"/>
          <c:showVal val="0"/>
          <c:showCatName val="0"/>
          <c:showSerName val="0"/>
          <c:showPercent val="0"/>
          <c:showBubbleSize val="0"/>
        </c:dLbls>
        <c:marker val="1"/>
        <c:smooth val="0"/>
        <c:axId val="410176704"/>
        <c:axId val="410177096"/>
      </c:lineChart>
      <c:dateAx>
        <c:axId val="410176704"/>
        <c:scaling>
          <c:orientation val="minMax"/>
        </c:scaling>
        <c:delete val="1"/>
        <c:axPos val="b"/>
        <c:numFmt formatCode="ge" sourceLinked="1"/>
        <c:majorTickMark val="none"/>
        <c:minorTickMark val="none"/>
        <c:tickLblPos val="none"/>
        <c:crossAx val="410177096"/>
        <c:crosses val="autoZero"/>
        <c:auto val="1"/>
        <c:lblOffset val="100"/>
        <c:baseTimeUnit val="years"/>
      </c:dateAx>
      <c:valAx>
        <c:axId val="41017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2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北秋田市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32216</v>
      </c>
      <c r="AM8" s="68"/>
      <c r="AN8" s="68"/>
      <c r="AO8" s="68"/>
      <c r="AP8" s="68"/>
      <c r="AQ8" s="68"/>
      <c r="AR8" s="68"/>
      <c r="AS8" s="68"/>
      <c r="AT8" s="67">
        <f>データ!T6</f>
        <v>1152.76</v>
      </c>
      <c r="AU8" s="67"/>
      <c r="AV8" s="67"/>
      <c r="AW8" s="67"/>
      <c r="AX8" s="67"/>
      <c r="AY8" s="67"/>
      <c r="AZ8" s="67"/>
      <c r="BA8" s="67"/>
      <c r="BB8" s="67">
        <f>データ!U6</f>
        <v>27.95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18.059999999999999</v>
      </c>
      <c r="Q10" s="67"/>
      <c r="R10" s="67"/>
      <c r="S10" s="67"/>
      <c r="T10" s="67"/>
      <c r="U10" s="67"/>
      <c r="V10" s="67"/>
      <c r="W10" s="67">
        <f>データ!Q6</f>
        <v>100</v>
      </c>
      <c r="X10" s="67"/>
      <c r="Y10" s="67"/>
      <c r="Z10" s="67"/>
      <c r="AA10" s="67"/>
      <c r="AB10" s="67"/>
      <c r="AC10" s="67"/>
      <c r="AD10" s="68">
        <f>データ!R6</f>
        <v>2915</v>
      </c>
      <c r="AE10" s="68"/>
      <c r="AF10" s="68"/>
      <c r="AG10" s="68"/>
      <c r="AH10" s="68"/>
      <c r="AI10" s="68"/>
      <c r="AJ10" s="68"/>
      <c r="AK10" s="2"/>
      <c r="AL10" s="68">
        <f>データ!V6</f>
        <v>5758</v>
      </c>
      <c r="AM10" s="68"/>
      <c r="AN10" s="68"/>
      <c r="AO10" s="68"/>
      <c r="AP10" s="68"/>
      <c r="AQ10" s="68"/>
      <c r="AR10" s="68"/>
      <c r="AS10" s="68"/>
      <c r="AT10" s="67">
        <f>データ!W6</f>
        <v>4.0199999999999996</v>
      </c>
      <c r="AU10" s="67"/>
      <c r="AV10" s="67"/>
      <c r="AW10" s="67"/>
      <c r="AX10" s="67"/>
      <c r="AY10" s="67"/>
      <c r="AZ10" s="67"/>
      <c r="BA10" s="67"/>
      <c r="BB10" s="67">
        <f>データ!X6</f>
        <v>1432.34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PmUyEmL7Ei4FcL/9K6hilQVVDDPSh60TnqXCOUmRl887VtaIFdLyf9oNkXrqzJwmqKFlOiU6K631Wc2Z8pJ11Q==" saltValue="o78V7lBmQUJ0wljLerCm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52132</v>
      </c>
      <c r="D6" s="33">
        <f t="shared" si="3"/>
        <v>47</v>
      </c>
      <c r="E6" s="33">
        <f t="shared" si="3"/>
        <v>17</v>
      </c>
      <c r="F6" s="33">
        <f t="shared" si="3"/>
        <v>5</v>
      </c>
      <c r="G6" s="33">
        <f t="shared" si="3"/>
        <v>0</v>
      </c>
      <c r="H6" s="33" t="str">
        <f t="shared" si="3"/>
        <v>秋田県　北秋田市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18.059999999999999</v>
      </c>
      <c r="Q6" s="34">
        <f t="shared" si="3"/>
        <v>100</v>
      </c>
      <c r="R6" s="34">
        <f t="shared" si="3"/>
        <v>2915</v>
      </c>
      <c r="S6" s="34">
        <f t="shared" si="3"/>
        <v>32216</v>
      </c>
      <c r="T6" s="34">
        <f t="shared" si="3"/>
        <v>1152.76</v>
      </c>
      <c r="U6" s="34">
        <f t="shared" si="3"/>
        <v>27.95</v>
      </c>
      <c r="V6" s="34">
        <f t="shared" si="3"/>
        <v>5758</v>
      </c>
      <c r="W6" s="34">
        <f t="shared" si="3"/>
        <v>4.0199999999999996</v>
      </c>
      <c r="X6" s="34">
        <f t="shared" si="3"/>
        <v>1432.34</v>
      </c>
      <c r="Y6" s="35">
        <f>IF(Y7="",NA(),Y7)</f>
        <v>57.46</v>
      </c>
      <c r="Z6" s="35">
        <f t="shared" ref="Z6:AH6" si="4">IF(Z7="",NA(),Z7)</f>
        <v>57</v>
      </c>
      <c r="AA6" s="35">
        <f t="shared" si="4"/>
        <v>56.92</v>
      </c>
      <c r="AB6" s="35">
        <f t="shared" si="4"/>
        <v>71.42</v>
      </c>
      <c r="AC6" s="35">
        <f t="shared" si="4"/>
        <v>77.239999999999995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1685.27</v>
      </c>
      <c r="BG6" s="35">
        <f t="shared" ref="BG6:BO6" si="7">IF(BG7="",NA(),BG7)</f>
        <v>1526.27</v>
      </c>
      <c r="BH6" s="34">
        <f t="shared" si="7"/>
        <v>0</v>
      </c>
      <c r="BI6" s="34">
        <f t="shared" si="7"/>
        <v>0</v>
      </c>
      <c r="BJ6" s="34">
        <f t="shared" si="7"/>
        <v>0</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40.72</v>
      </c>
      <c r="BR6" s="35">
        <f t="shared" ref="BR6:BZ6" si="8">IF(BR7="",NA(),BR7)</f>
        <v>42.03</v>
      </c>
      <c r="BS6" s="35">
        <f t="shared" si="8"/>
        <v>43.27</v>
      </c>
      <c r="BT6" s="35">
        <f t="shared" si="8"/>
        <v>71.69</v>
      </c>
      <c r="BU6" s="35">
        <f t="shared" si="8"/>
        <v>65.44</v>
      </c>
      <c r="BV6" s="35">
        <f t="shared" si="8"/>
        <v>50.82</v>
      </c>
      <c r="BW6" s="35">
        <f t="shared" si="8"/>
        <v>59.3</v>
      </c>
      <c r="BX6" s="35">
        <f t="shared" si="8"/>
        <v>59.83</v>
      </c>
      <c r="BY6" s="35">
        <f t="shared" si="8"/>
        <v>65.33</v>
      </c>
      <c r="BZ6" s="35">
        <f t="shared" si="8"/>
        <v>65.39</v>
      </c>
      <c r="CA6" s="34" t="str">
        <f>IF(CA7="","",IF(CA7="-","【-】","【"&amp;SUBSTITUTE(TEXT(CA7,"#,##0.00"),"-","△")&amp;"】"))</f>
        <v>【59.51】</v>
      </c>
      <c r="CB6" s="35">
        <f>IF(CB7="",NA(),CB7)</f>
        <v>295.60000000000002</v>
      </c>
      <c r="CC6" s="35">
        <f t="shared" ref="CC6:CK6" si="9">IF(CC7="",NA(),CC7)</f>
        <v>290.95</v>
      </c>
      <c r="CD6" s="35">
        <f t="shared" si="9"/>
        <v>285.2</v>
      </c>
      <c r="CE6" s="35">
        <f t="shared" si="9"/>
        <v>167.9</v>
      </c>
      <c r="CF6" s="35">
        <f t="shared" si="9"/>
        <v>186.17</v>
      </c>
      <c r="CG6" s="35">
        <f t="shared" si="9"/>
        <v>300.52</v>
      </c>
      <c r="CH6" s="35">
        <f t="shared" si="9"/>
        <v>248.14</v>
      </c>
      <c r="CI6" s="35">
        <f t="shared" si="9"/>
        <v>246.66</v>
      </c>
      <c r="CJ6" s="35">
        <f t="shared" si="9"/>
        <v>227.43</v>
      </c>
      <c r="CK6" s="35">
        <f t="shared" si="9"/>
        <v>230.88</v>
      </c>
      <c r="CL6" s="34" t="str">
        <f>IF(CL7="","",IF(CL7="-","【-】","【"&amp;SUBSTITUTE(TEXT(CL7,"#,##0.00"),"-","△")&amp;"】"))</f>
        <v>【261.46】</v>
      </c>
      <c r="CM6" s="35">
        <f>IF(CM7="",NA(),CM7)</f>
        <v>51.1</v>
      </c>
      <c r="CN6" s="35">
        <f t="shared" ref="CN6:CV6" si="10">IF(CN7="",NA(),CN7)</f>
        <v>47.6</v>
      </c>
      <c r="CO6" s="35">
        <f t="shared" si="10"/>
        <v>46.48</v>
      </c>
      <c r="CP6" s="35">
        <f t="shared" si="10"/>
        <v>48.93</v>
      </c>
      <c r="CQ6" s="35">
        <f t="shared" si="10"/>
        <v>46.91</v>
      </c>
      <c r="CR6" s="35">
        <f t="shared" si="10"/>
        <v>53.24</v>
      </c>
      <c r="CS6" s="35">
        <f t="shared" si="10"/>
        <v>57.3</v>
      </c>
      <c r="CT6" s="35">
        <f t="shared" si="10"/>
        <v>56</v>
      </c>
      <c r="CU6" s="35">
        <f t="shared" si="10"/>
        <v>56.01</v>
      </c>
      <c r="CV6" s="35">
        <f t="shared" si="10"/>
        <v>56.72</v>
      </c>
      <c r="CW6" s="34" t="str">
        <f>IF(CW7="","",IF(CW7="-","【-】","【"&amp;SUBSTITUTE(TEXT(CW7,"#,##0.00"),"-","△")&amp;"】"))</f>
        <v>【52.23】</v>
      </c>
      <c r="CX6" s="35">
        <f>IF(CX7="",NA(),CX7)</f>
        <v>91.01</v>
      </c>
      <c r="CY6" s="35">
        <f t="shared" ref="CY6:DG6" si="11">IF(CY7="",NA(),CY7)</f>
        <v>90.53</v>
      </c>
      <c r="CZ6" s="35">
        <f t="shared" si="11"/>
        <v>90.08</v>
      </c>
      <c r="DA6" s="35">
        <f t="shared" si="11"/>
        <v>90.76</v>
      </c>
      <c r="DB6" s="35">
        <f t="shared" si="11"/>
        <v>90.66</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52132</v>
      </c>
      <c r="D7" s="37">
        <v>47</v>
      </c>
      <c r="E7" s="37">
        <v>17</v>
      </c>
      <c r="F7" s="37">
        <v>5</v>
      </c>
      <c r="G7" s="37">
        <v>0</v>
      </c>
      <c r="H7" s="37" t="s">
        <v>97</v>
      </c>
      <c r="I7" s="37" t="s">
        <v>98</v>
      </c>
      <c r="J7" s="37" t="s">
        <v>99</v>
      </c>
      <c r="K7" s="37" t="s">
        <v>100</v>
      </c>
      <c r="L7" s="37" t="s">
        <v>101</v>
      </c>
      <c r="M7" s="37" t="s">
        <v>102</v>
      </c>
      <c r="N7" s="38" t="s">
        <v>103</v>
      </c>
      <c r="O7" s="38" t="s">
        <v>104</v>
      </c>
      <c r="P7" s="38">
        <v>18.059999999999999</v>
      </c>
      <c r="Q7" s="38">
        <v>100</v>
      </c>
      <c r="R7" s="38">
        <v>2915</v>
      </c>
      <c r="S7" s="38">
        <v>32216</v>
      </c>
      <c r="T7" s="38">
        <v>1152.76</v>
      </c>
      <c r="U7" s="38">
        <v>27.95</v>
      </c>
      <c r="V7" s="38">
        <v>5758</v>
      </c>
      <c r="W7" s="38">
        <v>4.0199999999999996</v>
      </c>
      <c r="X7" s="38">
        <v>1432.34</v>
      </c>
      <c r="Y7" s="38">
        <v>57.46</v>
      </c>
      <c r="Z7" s="38">
        <v>57</v>
      </c>
      <c r="AA7" s="38">
        <v>56.92</v>
      </c>
      <c r="AB7" s="38">
        <v>71.42</v>
      </c>
      <c r="AC7" s="38">
        <v>77.239999999999995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1685.27</v>
      </c>
      <c r="BG7" s="38">
        <v>1526.27</v>
      </c>
      <c r="BH7" s="38">
        <v>0</v>
      </c>
      <c r="BI7" s="38">
        <v>0</v>
      </c>
      <c r="BJ7" s="38">
        <v>0</v>
      </c>
      <c r="BK7" s="38">
        <v>1044.8</v>
      </c>
      <c r="BL7" s="38">
        <v>721.43</v>
      </c>
      <c r="BM7" s="38">
        <v>685.34</v>
      </c>
      <c r="BN7" s="38">
        <v>684.74</v>
      </c>
      <c r="BO7" s="38">
        <v>654.91999999999996</v>
      </c>
      <c r="BP7" s="38">
        <v>747.76</v>
      </c>
      <c r="BQ7" s="38">
        <v>40.72</v>
      </c>
      <c r="BR7" s="38">
        <v>42.03</v>
      </c>
      <c r="BS7" s="38">
        <v>43.27</v>
      </c>
      <c r="BT7" s="38">
        <v>71.69</v>
      </c>
      <c r="BU7" s="38">
        <v>65.44</v>
      </c>
      <c r="BV7" s="38">
        <v>50.82</v>
      </c>
      <c r="BW7" s="38">
        <v>59.3</v>
      </c>
      <c r="BX7" s="38">
        <v>59.83</v>
      </c>
      <c r="BY7" s="38">
        <v>65.33</v>
      </c>
      <c r="BZ7" s="38">
        <v>65.39</v>
      </c>
      <c r="CA7" s="38">
        <v>59.51</v>
      </c>
      <c r="CB7" s="38">
        <v>295.60000000000002</v>
      </c>
      <c r="CC7" s="38">
        <v>290.95</v>
      </c>
      <c r="CD7" s="38">
        <v>285.2</v>
      </c>
      <c r="CE7" s="38">
        <v>167.9</v>
      </c>
      <c r="CF7" s="38">
        <v>186.17</v>
      </c>
      <c r="CG7" s="38">
        <v>300.52</v>
      </c>
      <c r="CH7" s="38">
        <v>248.14</v>
      </c>
      <c r="CI7" s="38">
        <v>246.66</v>
      </c>
      <c r="CJ7" s="38">
        <v>227.43</v>
      </c>
      <c r="CK7" s="38">
        <v>230.88</v>
      </c>
      <c r="CL7" s="38">
        <v>261.45999999999998</v>
      </c>
      <c r="CM7" s="38">
        <v>51.1</v>
      </c>
      <c r="CN7" s="38">
        <v>47.6</v>
      </c>
      <c r="CO7" s="38">
        <v>46.48</v>
      </c>
      <c r="CP7" s="38">
        <v>48.93</v>
      </c>
      <c r="CQ7" s="38">
        <v>46.91</v>
      </c>
      <c r="CR7" s="38">
        <v>53.24</v>
      </c>
      <c r="CS7" s="38">
        <v>57.3</v>
      </c>
      <c r="CT7" s="38">
        <v>56</v>
      </c>
      <c r="CU7" s="38">
        <v>56.01</v>
      </c>
      <c r="CV7" s="38">
        <v>56.72</v>
      </c>
      <c r="CW7" s="38">
        <v>52.23</v>
      </c>
      <c r="CX7" s="38">
        <v>91.01</v>
      </c>
      <c r="CY7" s="38">
        <v>90.53</v>
      </c>
      <c r="CZ7" s="38">
        <v>90.08</v>
      </c>
      <c r="DA7" s="38">
        <v>90.76</v>
      </c>
      <c r="DB7" s="38">
        <v>90.66</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2020-01-22T03:01:00Z</cp:lastPrinted>
  <dcterms:created xsi:type="dcterms:W3CDTF">2019-12-05T05:16:22Z</dcterms:created>
  <dcterms:modified xsi:type="dcterms:W3CDTF">2020-01-22T03:54:51Z</dcterms:modified>
  <cp:category/>
</cp:coreProperties>
</file>