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_下水道_総務・事務関係\【計画策定】地方公営企業に係る経営比較分析表\R020109（H30決算）経営比較分析表の分析等について●県市町村課より（財政課経由）\02_報告（経営分析表）\【経営比較分析表】2018_052132_47_1718\"/>
    </mc:Choice>
  </mc:AlternateContent>
  <workbookProtection workbookAlgorithmName="SHA-512" workbookHashValue="XbIla68wA9tWYtcm8s+mNmmYRUaHeSIfS8YlYN5k/l2ZgItyEwK2igdaaMmKwwnYibYwGnzoEeCTyX0Vzt9HpQ==" workbookSaltValue="+Ac1MApwSdb72AXqYlU7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<sst xmlns="http://schemas.openxmlformats.org/spreadsheetml/2006/main" count="228" uniqueCount="114">
  <si>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</si>
  <si>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</si>
  <si>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</si>
  <si>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</si>
  <si>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</si>
  <si>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</si>
  <si>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</si>
  <si>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</si>
  <si>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</si>
  <si>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</si>
  <si>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</si>
  <si>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</si>
  <si>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</si>
  <si>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</si>
  <si>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</si>
  <si>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</si>
  <si>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</si>
  <si>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</si>
  <si>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</si>
  <si>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</si>
  <si>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</si>
  <si>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</si>
  <si>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</si>
  <si>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</si>
  <si>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</si>
  <si>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</si>
  <si>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</si>
  <si>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</si>
  <si>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</si>
  <si>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</si>
  <si>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</si>
  <si>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</si>
  <si>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</si>
  <si>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</si>
  <si>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</si>
  <si>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</si>
  <si>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</si>
  <si>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</si>
  <si>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</si>
  <si>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</si>
  <si>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</si>
  <si>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</si>
  <si>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</si>
  <si>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</si>
  <si>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</si>
  <si>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</si>
  <si>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</si>
  <si>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</si>
  <si>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</si>
  <si>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</si>
  <si>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</si>
  <si>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</si>
  <si>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</si>
  <si>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</si>
  <si>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</si>
  <si>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</si>
  <si>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</si>
  <si>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</si>
  <si>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</si>
  <si>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</si>
  <si>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</si>
  <si>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</si>
  <si>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</si>
  <si>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</si>
  <si>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</si>
  <si>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</si>
  <si>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</si>
  <si>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</si>
  <si>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</si>
  <si>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</si>
  <si>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</si>
  <si>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</si>
  <si>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</si>
  <si>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</si>
  <si>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</si>
  <si>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</si>
  <si>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</si>
  <si>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</si>
  <si>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</si>
  <si>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</si>
  <si>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</si>
  <si>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</si>
  <si>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</si>
  <si>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</si>
  <si>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</si>
  <si>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</si>
  <si>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</si>
  <si>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</si>
  <si>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</si>
  <si>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</si>
  <si>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</si>
  <si>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</si>
  <si>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</si>
  <si>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</si>
  <si>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</si>
  <si>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</si>
  <si>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</si>
  <si>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</si>
  <si>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</si>
  <si>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</si>
  <si>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</si>
  <si>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</si>
  <si>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</si>
  <si>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</si>
  <si>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</si>
  <si>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</si>
  <si>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</si>
  <si>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</si>
  <si>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</si>
  <si>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</si>
  <si>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</si>
  <si>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建設開始から30年近く経過してしているため、北秋田市生活排水処理整備構想及びアセットマネジメントに沿って今後は、耐用年数を迎える資産を計画的に更新していきます。</t>
    <rPh sb="37" eb="38">
      <t>オヨ</t>
    </rPh>
    <rPh sb="50" eb="51">
      <t>ソ</t>
    </rPh>
    <phoneticPr fontId="4"/>
  </si>
  <si>
    <t>　収益的収支比率は、収益（主に料金収入、一般会計繰入金）に対して費用（主に維持管理費、支払利息、地方債償還金）の比率を表します。費用の内、地方債償還金が半分以上を占め100％未満であるため、料金収入が少なく一般会計繰入金に依存している事が表れています。
　経費回収率は、料金収入に対する回収すべき経費の割合を表します。昨年度と比較し減少していますが、これは汚水維持管理費が増加したことによるものであり、類似団体よりも下回っています。
　汚水処理原価は、下水に流した１㎥の汚水処理に要した費用（維持管理費・資本費）を表します。昨年度と比較し汚水維持管理費が増加し、有収水量がほぼ横倍であったため、当該原価は増加しています。
　施設利用率は、処理場が１日に処理可能な能力に対する実際の処理量の比率を表します。類似団体より高い比率ですが約60％と決して高くはなく、現在整備中の区域もあり今後、処理量が増える見込みであります。
　水洗化比率は、処理区域内人口に対し水洗便所を設置（下水道に接続）している人口の割合を表します。類似団体と比較しても低いため、料金収入の増加や水質保全のためにも今後、下水道事業のPRを行い接続率の向上を図ります。</t>
    <rPh sb="202" eb="204">
      <t>ルイジ</t>
    </rPh>
    <rPh sb="204" eb="206">
      <t>ダンタイ</t>
    </rPh>
    <rPh sb="209" eb="211">
      <t>シタマワ</t>
    </rPh>
    <rPh sb="283" eb="284">
      <t>ユウ</t>
    </rPh>
    <rPh sb="284" eb="285">
      <t>シュウ</t>
    </rPh>
    <rPh sb="285" eb="287">
      <t>スイリョウ</t>
    </rPh>
    <rPh sb="290" eb="292">
      <t>ヨコバイ</t>
    </rPh>
    <rPh sb="299" eb="301">
      <t>トウガイ</t>
    </rPh>
    <rPh sb="301" eb="303">
      <t>ゲンカ</t>
    </rPh>
    <rPh sb="304" eb="306">
      <t>ゾウカ</t>
    </rPh>
    <phoneticPr fontId="4"/>
  </si>
  <si>
    <t>　各指標を類似団体と比較して乖離している項目があるため、今後改善に向けた取組みが必要であります。
　計画的な投資（下水道整備・設備更新）維持管理（機械の修繕等）を行い、経費削減や費用の平準化を図ります。
　収益については、一般会計からの繰入金に依存度が高いため、料金収入の拡大を図ります。より一層の収入率の向上と、下水道事業のPR活動を行い下水道接続率の向上を図ります。また今後、料金水準を見直し料金単価の改定を行い適正な下水道使用料とします。</t>
    <rPh sb="20" eb="22">
      <t>コウモク</t>
    </rPh>
    <rPh sb="78" eb="7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</si>
</sst>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5D-400E-8607-DC7C1DB74FDF}"/>
            </c:ext>
          </c:extLst>
        </c:ser>
        <c:dLbls>
          <c:showLegendKey val="0"/>
          <c:showVal val="0"/>
          <c:showCatName val="0"/>
          <c:showSerName val="0"/>
          <c:showPercent val="0"/>
          <c:showBubbleSize val="0"/>
        </c:dLbls>
        <c:gapWidth val="150"/>
        <c:axId val="362279328"/>
        <c:axId val="3622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5C5D-400E-8607-DC7C1DB74FDF}"/>
            </c:ext>
          </c:extLst>
        </c:ser>
        <c:dLbls>
          <c:showLegendKey val="0"/>
          <c:showVal val="0"/>
          <c:showCatName val="0"/>
          <c:showSerName val="0"/>
          <c:showPercent val="0"/>
          <c:showBubbleSize val="0"/>
        </c:dLbls>
        <c:marker val="1"/>
        <c:smooth val="0"/>
        <c:axId val="362279328"/>
        <c:axId val="362280504"/>
      </c:lineChart>
      <c:dateAx>
        <c:axId val="362279328"/>
        <c:scaling>
          <c:orientation val="minMax"/>
        </c:scaling>
        <c:delete val="1"/>
        <c:axPos val="b"/>
        <c:numFmt formatCode="ge" sourceLinked="1"/>
        <c:majorTickMark val="none"/>
        <c:minorTickMark val="none"/>
        <c:tickLblPos val="none"/>
        <c:crossAx val="362280504"/>
        <c:crosses val="autoZero"/>
        <c:auto val="1"/>
        <c:lblOffset val="100"/>
        <c:baseTimeUnit val="years"/>
      </c:dateAx>
      <c:valAx>
        <c:axId val="36228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54.79</c:v>
                </c:pt>
                <c:pt idx="1">
                  <c:v>55.04</c:v>
                </c:pt>
                <c:pt idx="2">
                  <c:v>57.62</c:v>
                </c:pt>
                <c:pt idx="3">
                  <c:v>60.72</c:v>
                </c:pt>
                <c:pt idx="4">
                  <c:v>60.57</c:v>
                </c:pt>
              </c:numCache>
            </c:numRef>
          </c:val>
          <c:extLst xmlns:c16r2="http://schemas.microsoft.com/office/drawing/2015/06/chart">
            <c:ext xmlns:c16="http://schemas.microsoft.com/office/drawing/2014/chart" uri="{C3380CC4-5D6E-409C-BE32-E72D297353CC}">
              <c16:uniqueId val="{00000000-4B0A-421E-9143-ECB34A5191FD}"/>
            </c:ext>
          </c:extLst>
        </c:ser>
        <c:dLbls>
          <c:showLegendKey val="0"/>
          <c:showVal val="0"/>
          <c:showCatName val="0"/>
          <c:showSerName val="0"/>
          <c:showPercent val="0"/>
          <c:showBubbleSize val="0"/>
        </c:dLbls>
        <c:gapWidth val="150"/>
        <c:axId val="365112312"/>
        <c:axId val="36511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4B0A-421E-9143-ECB34A5191FD}"/>
            </c:ext>
          </c:extLst>
        </c:ser>
        <c:dLbls>
          <c:showLegendKey val="0"/>
          <c:showVal val="0"/>
          <c:showCatName val="0"/>
          <c:showSerName val="0"/>
          <c:showPercent val="0"/>
          <c:showBubbleSize val="0"/>
        </c:dLbls>
        <c:marker val="1"/>
        <c:smooth val="0"/>
        <c:axId val="365112312"/>
        <c:axId val="365112704"/>
      </c:lineChart>
      <c:dateAx>
        <c:axId val="365112312"/>
        <c:scaling>
          <c:orientation val="minMax"/>
        </c:scaling>
        <c:delete val="1"/>
        <c:axPos val="b"/>
        <c:numFmt formatCode="ge" sourceLinked="1"/>
        <c:majorTickMark val="none"/>
        <c:minorTickMark val="none"/>
        <c:tickLblPos val="none"/>
        <c:crossAx val="365112704"/>
        <c:crosses val="autoZero"/>
        <c:auto val="1"/>
        <c:lblOffset val="100"/>
        <c:baseTimeUnit val="years"/>
      </c:dateAx>
      <c:valAx>
        <c:axId val="3651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1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66.06</c:v>
                </c:pt>
                <c:pt idx="1">
                  <c:v>66.31</c:v>
                </c:pt>
                <c:pt idx="2">
                  <c:v>67.17</c:v>
                </c:pt>
                <c:pt idx="3">
                  <c:v>68.92</c:v>
                </c:pt>
                <c:pt idx="4">
                  <c:v>71.03</c:v>
                </c:pt>
              </c:numCache>
            </c:numRef>
          </c:val>
          <c:extLst xmlns:c16r2="http://schemas.microsoft.com/office/drawing/2015/06/chart">
            <c:ext xmlns:c16="http://schemas.microsoft.com/office/drawing/2014/chart" uri="{C3380CC4-5D6E-409C-BE32-E72D297353CC}">
              <c16:uniqueId val="{00000000-3E94-4704-A6C6-34B4B8820011}"/>
            </c:ext>
          </c:extLst>
        </c:ser>
        <c:dLbls>
          <c:showLegendKey val="0"/>
          <c:showVal val="0"/>
          <c:showCatName val="0"/>
          <c:showSerName val="0"/>
          <c:showPercent val="0"/>
          <c:showBubbleSize val="0"/>
        </c:dLbls>
        <c:gapWidth val="150"/>
        <c:axId val="365113880"/>
        <c:axId val="3651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3E94-4704-A6C6-34B4B8820011}"/>
            </c:ext>
          </c:extLst>
        </c:ser>
        <c:dLbls>
          <c:showLegendKey val="0"/>
          <c:showVal val="0"/>
          <c:showCatName val="0"/>
          <c:showSerName val="0"/>
          <c:showPercent val="0"/>
          <c:showBubbleSize val="0"/>
        </c:dLbls>
        <c:marker val="1"/>
        <c:smooth val="0"/>
        <c:axId val="365113880"/>
        <c:axId val="365114272"/>
      </c:lineChart>
      <c:dateAx>
        <c:axId val="365113880"/>
        <c:scaling>
          <c:orientation val="minMax"/>
        </c:scaling>
        <c:delete val="1"/>
        <c:axPos val="b"/>
        <c:numFmt formatCode="ge" sourceLinked="1"/>
        <c:majorTickMark val="none"/>
        <c:minorTickMark val="none"/>
        <c:tickLblPos val="none"/>
        <c:crossAx val="365114272"/>
        <c:crosses val="autoZero"/>
        <c:auto val="1"/>
        <c:lblOffset val="100"/>
        <c:baseTimeUnit val="years"/>
      </c:dateAx>
      <c:valAx>
        <c:axId val="3651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55.37</c:v>
                </c:pt>
                <c:pt idx="1">
                  <c:v>55.12</c:v>
                </c:pt>
                <c:pt idx="2">
                  <c:v>57.41</c:v>
                </c:pt>
                <c:pt idx="3">
                  <c:v>71.540000000000006</c:v>
                </c:pt>
                <c:pt idx="4">
                  <c:v>72.61</c:v>
                </c:pt>
              </c:numCache>
            </c:numRef>
          </c:val>
          <c:extLst xmlns:c16r2="http://schemas.microsoft.com/office/drawing/2015/06/chart">
            <c:ext xmlns:c16="http://schemas.microsoft.com/office/drawing/2014/chart" uri="{C3380CC4-5D6E-409C-BE32-E72D297353CC}">
              <c16:uniqueId val="{00000000-4318-492E-A0D7-F2855F34396E}"/>
            </c:ext>
          </c:extLst>
        </c:ser>
        <c:dLbls>
          <c:showLegendKey val="0"/>
          <c:showVal val="0"/>
          <c:showCatName val="0"/>
          <c:showSerName val="0"/>
          <c:showPercent val="0"/>
          <c:showBubbleSize val="0"/>
        </c:dLbls>
        <c:gapWidth val="150"/>
        <c:axId val="363863688"/>
        <c:axId val="36386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18-492E-A0D7-F2855F34396E}"/>
            </c:ext>
          </c:extLst>
        </c:ser>
        <c:dLbls>
          <c:showLegendKey val="0"/>
          <c:showVal val="0"/>
          <c:showCatName val="0"/>
          <c:showSerName val="0"/>
          <c:showPercent val="0"/>
          <c:showBubbleSize val="0"/>
        </c:dLbls>
        <c:marker val="1"/>
        <c:smooth val="0"/>
        <c:axId val="363863688"/>
        <c:axId val="363864080"/>
      </c:lineChart>
      <c:dateAx>
        <c:axId val="363863688"/>
        <c:scaling>
          <c:orientation val="minMax"/>
        </c:scaling>
        <c:delete val="1"/>
        <c:axPos val="b"/>
        <c:numFmt formatCode="ge" sourceLinked="1"/>
        <c:majorTickMark val="none"/>
        <c:minorTickMark val="none"/>
        <c:tickLblPos val="none"/>
        <c:crossAx val="363864080"/>
        <c:crosses val="autoZero"/>
        <c:auto val="1"/>
        <c:lblOffset val="100"/>
        <c:baseTimeUnit val="years"/>
      </c:dateAx>
      <c:valAx>
        <c:axId val="3638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F3-41C9-BD4B-72918CF4A39A}"/>
            </c:ext>
          </c:extLst>
        </c:ser>
        <c:dLbls>
          <c:showLegendKey val="0"/>
          <c:showVal val="0"/>
          <c:showCatName val="0"/>
          <c:showSerName val="0"/>
          <c:showPercent val="0"/>
          <c:showBubbleSize val="0"/>
        </c:dLbls>
        <c:gapWidth val="150"/>
        <c:axId val="363865256"/>
        <c:axId val="36386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F3-41C9-BD4B-72918CF4A39A}"/>
            </c:ext>
          </c:extLst>
        </c:ser>
        <c:dLbls>
          <c:showLegendKey val="0"/>
          <c:showVal val="0"/>
          <c:showCatName val="0"/>
          <c:showSerName val="0"/>
          <c:showPercent val="0"/>
          <c:showBubbleSize val="0"/>
        </c:dLbls>
        <c:marker val="1"/>
        <c:smooth val="0"/>
        <c:axId val="363865256"/>
        <c:axId val="363865648"/>
      </c:lineChart>
      <c:dateAx>
        <c:axId val="363865256"/>
        <c:scaling>
          <c:orientation val="minMax"/>
        </c:scaling>
        <c:delete val="1"/>
        <c:axPos val="b"/>
        <c:numFmt formatCode="ge" sourceLinked="1"/>
        <c:majorTickMark val="none"/>
        <c:minorTickMark val="none"/>
        <c:tickLblPos val="none"/>
        <c:crossAx val="363865648"/>
        <c:crosses val="autoZero"/>
        <c:auto val="1"/>
        <c:lblOffset val="100"/>
        <c:baseTimeUnit val="years"/>
      </c:dateAx>
      <c:valAx>
        <c:axId val="3638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69-4535-85A1-2C238CC40EAF}"/>
            </c:ext>
          </c:extLst>
        </c:ser>
        <c:dLbls>
          <c:showLegendKey val="0"/>
          <c:showVal val="0"/>
          <c:showCatName val="0"/>
          <c:showSerName val="0"/>
          <c:showPercent val="0"/>
          <c:showBubbleSize val="0"/>
        </c:dLbls>
        <c:gapWidth val="150"/>
        <c:axId val="364099656"/>
        <c:axId val="36410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9-4535-85A1-2C238CC40EAF}"/>
            </c:ext>
          </c:extLst>
        </c:ser>
        <c:dLbls>
          <c:showLegendKey val="0"/>
          <c:showVal val="0"/>
          <c:showCatName val="0"/>
          <c:showSerName val="0"/>
          <c:showPercent val="0"/>
          <c:showBubbleSize val="0"/>
        </c:dLbls>
        <c:marker val="1"/>
        <c:smooth val="0"/>
        <c:axId val="364099656"/>
        <c:axId val="364100048"/>
      </c:lineChart>
      <c:dateAx>
        <c:axId val="364099656"/>
        <c:scaling>
          <c:orientation val="minMax"/>
        </c:scaling>
        <c:delete val="1"/>
        <c:axPos val="b"/>
        <c:numFmt formatCode="ge" sourceLinked="1"/>
        <c:majorTickMark val="none"/>
        <c:minorTickMark val="none"/>
        <c:tickLblPos val="none"/>
        <c:crossAx val="364100048"/>
        <c:crosses val="autoZero"/>
        <c:auto val="1"/>
        <c:lblOffset val="100"/>
        <c:baseTimeUnit val="years"/>
      </c:dateAx>
      <c:valAx>
        <c:axId val="3641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F1-4809-B973-48903FBC2B09}"/>
            </c:ext>
          </c:extLst>
        </c:ser>
        <c:dLbls>
          <c:showLegendKey val="0"/>
          <c:showVal val="0"/>
          <c:showCatName val="0"/>
          <c:showSerName val="0"/>
          <c:showPercent val="0"/>
          <c:showBubbleSize val="0"/>
        </c:dLbls>
        <c:gapWidth val="150"/>
        <c:axId val="364101224"/>
        <c:axId val="36410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F1-4809-B973-48903FBC2B09}"/>
            </c:ext>
          </c:extLst>
        </c:ser>
        <c:dLbls>
          <c:showLegendKey val="0"/>
          <c:showVal val="0"/>
          <c:showCatName val="0"/>
          <c:showSerName val="0"/>
          <c:showPercent val="0"/>
          <c:showBubbleSize val="0"/>
        </c:dLbls>
        <c:marker val="1"/>
        <c:smooth val="0"/>
        <c:axId val="364101224"/>
        <c:axId val="364101616"/>
      </c:lineChart>
      <c:dateAx>
        <c:axId val="364101224"/>
        <c:scaling>
          <c:orientation val="minMax"/>
        </c:scaling>
        <c:delete val="1"/>
        <c:axPos val="b"/>
        <c:numFmt formatCode="ge" sourceLinked="1"/>
        <c:majorTickMark val="none"/>
        <c:minorTickMark val="none"/>
        <c:tickLblPos val="none"/>
        <c:crossAx val="364101616"/>
        <c:crosses val="autoZero"/>
        <c:auto val="1"/>
        <c:lblOffset val="100"/>
        <c:baseTimeUnit val="years"/>
      </c:dateAx>
      <c:valAx>
        <c:axId val="36410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3B-4C61-BAA5-1DC22BCDEF7B}"/>
            </c:ext>
          </c:extLst>
        </c:ser>
        <c:dLbls>
          <c:showLegendKey val="0"/>
          <c:showVal val="0"/>
          <c:showCatName val="0"/>
          <c:showSerName val="0"/>
          <c:showPercent val="0"/>
          <c:showBubbleSize val="0"/>
        </c:dLbls>
        <c:gapWidth val="150"/>
        <c:axId val="364102792"/>
        <c:axId val="36410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3B-4C61-BAA5-1DC22BCDEF7B}"/>
            </c:ext>
          </c:extLst>
        </c:ser>
        <c:dLbls>
          <c:showLegendKey val="0"/>
          <c:showVal val="0"/>
          <c:showCatName val="0"/>
          <c:showSerName val="0"/>
          <c:showPercent val="0"/>
          <c:showBubbleSize val="0"/>
        </c:dLbls>
        <c:marker val="1"/>
        <c:smooth val="0"/>
        <c:axId val="364102792"/>
        <c:axId val="364103184"/>
      </c:lineChart>
      <c:dateAx>
        <c:axId val="364102792"/>
        <c:scaling>
          <c:orientation val="minMax"/>
        </c:scaling>
        <c:delete val="1"/>
        <c:axPos val="b"/>
        <c:numFmt formatCode="ge" sourceLinked="1"/>
        <c:majorTickMark val="none"/>
        <c:minorTickMark val="none"/>
        <c:tickLblPos val="none"/>
        <c:crossAx val="364103184"/>
        <c:crosses val="autoZero"/>
        <c:auto val="1"/>
        <c:lblOffset val="100"/>
        <c:baseTimeUnit val="years"/>
      </c:dateAx>
      <c:valAx>
        <c:axId val="36410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2821.32</c:v>
                </c:pt>
                <c:pt idx="1">
                  <c:v>2693.57</c:v>
                </c:pt>
                <c:pt idx="2">
                  <c:v>1720.56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A50-4A49-B8BC-EB5891CA875B}"/>
            </c:ext>
          </c:extLst>
        </c:ser>
        <c:dLbls>
          <c:showLegendKey val="0"/>
          <c:showVal val="0"/>
          <c:showCatName val="0"/>
          <c:showSerName val="0"/>
          <c:showPercent val="0"/>
          <c:showBubbleSize val="0"/>
        </c:dLbls>
        <c:gapWidth val="150"/>
        <c:axId val="364601968"/>
        <c:axId val="36460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DA50-4A49-B8BC-EB5891CA875B}"/>
            </c:ext>
          </c:extLst>
        </c:ser>
        <c:dLbls>
          <c:showLegendKey val="0"/>
          <c:showVal val="0"/>
          <c:showCatName val="0"/>
          <c:showSerName val="0"/>
          <c:showPercent val="0"/>
          <c:showBubbleSize val="0"/>
        </c:dLbls>
        <c:marker val="1"/>
        <c:smooth val="0"/>
        <c:axId val="364601968"/>
        <c:axId val="364602360"/>
      </c:lineChart>
      <c:dateAx>
        <c:axId val="364601968"/>
        <c:scaling>
          <c:orientation val="minMax"/>
        </c:scaling>
        <c:delete val="1"/>
        <c:axPos val="b"/>
        <c:numFmt formatCode="ge" sourceLinked="1"/>
        <c:majorTickMark val="none"/>
        <c:minorTickMark val="none"/>
        <c:tickLblPos val="none"/>
        <c:crossAx val="364602360"/>
        <c:crosses val="autoZero"/>
        <c:auto val="1"/>
        <c:lblOffset val="100"/>
        <c:baseTimeUnit val="years"/>
      </c:dateAx>
      <c:valAx>
        <c:axId val="3646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0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39.090000000000003</c:v>
                </c:pt>
                <c:pt idx="1">
                  <c:v>42.42</c:v>
                </c:pt>
                <c:pt idx="2">
                  <c:v>44.76</c:v>
                </c:pt>
                <c:pt idx="3">
                  <c:v>87.68</c:v>
                </c:pt>
                <c:pt idx="4">
                  <c:v>75.39</c:v>
                </c:pt>
              </c:numCache>
            </c:numRef>
          </c:val>
          <c:extLst xmlns:c16r2="http://schemas.microsoft.com/office/drawing/2015/06/chart">
            <c:ext xmlns:c16="http://schemas.microsoft.com/office/drawing/2014/chart" uri="{C3380CC4-5D6E-409C-BE32-E72D297353CC}">
              <c16:uniqueId val="{00000000-18EF-41A7-82A4-4C7ED09D7A7C}"/>
            </c:ext>
          </c:extLst>
        </c:ser>
        <c:dLbls>
          <c:showLegendKey val="0"/>
          <c:showVal val="0"/>
          <c:showCatName val="0"/>
          <c:showSerName val="0"/>
          <c:showPercent val="0"/>
          <c:showBubbleSize val="0"/>
        </c:dLbls>
        <c:gapWidth val="150"/>
        <c:axId val="364603536"/>
        <c:axId val="36460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18EF-41A7-82A4-4C7ED09D7A7C}"/>
            </c:ext>
          </c:extLst>
        </c:ser>
        <c:dLbls>
          <c:showLegendKey val="0"/>
          <c:showVal val="0"/>
          <c:showCatName val="0"/>
          <c:showSerName val="0"/>
          <c:showPercent val="0"/>
          <c:showBubbleSize val="0"/>
        </c:dLbls>
        <c:marker val="1"/>
        <c:smooth val="0"/>
        <c:axId val="364603536"/>
        <c:axId val="364603928"/>
      </c:lineChart>
      <c:dateAx>
        <c:axId val="364603536"/>
        <c:scaling>
          <c:orientation val="minMax"/>
        </c:scaling>
        <c:delete val="1"/>
        <c:axPos val="b"/>
        <c:numFmt formatCode="ge" sourceLinked="1"/>
        <c:majorTickMark val="none"/>
        <c:minorTickMark val="none"/>
        <c:tickLblPos val="none"/>
        <c:crossAx val="364603928"/>
        <c:crosses val="autoZero"/>
        <c:auto val="1"/>
        <c:lblOffset val="100"/>
        <c:baseTimeUnit val="years"/>
      </c:dateAx>
      <c:valAx>
        <c:axId val="3646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418.61</c:v>
                </c:pt>
                <c:pt idx="1">
                  <c:v>389.93</c:v>
                </c:pt>
                <c:pt idx="2">
                  <c:v>368.07</c:v>
                </c:pt>
                <c:pt idx="3">
                  <c:v>187.53</c:v>
                </c:pt>
                <c:pt idx="4">
                  <c:v>219.22</c:v>
                </c:pt>
              </c:numCache>
            </c:numRef>
          </c:val>
          <c:extLst xmlns:c16r2="http://schemas.microsoft.com/office/drawing/2015/06/chart">
            <c:ext xmlns:c16="http://schemas.microsoft.com/office/drawing/2014/chart" uri="{C3380CC4-5D6E-409C-BE32-E72D297353CC}">
              <c16:uniqueId val="{00000000-C742-41A2-A689-FA9B5CF2F47F}"/>
            </c:ext>
          </c:extLst>
        </c:ser>
        <c:dLbls>
          <c:showLegendKey val="0"/>
          <c:showVal val="0"/>
          <c:showCatName val="0"/>
          <c:showSerName val="0"/>
          <c:showPercent val="0"/>
          <c:showBubbleSize val="0"/>
        </c:dLbls>
        <c:gapWidth val="150"/>
        <c:axId val="365110744"/>
        <c:axId val="3651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C742-41A2-A689-FA9B5CF2F47F}"/>
            </c:ext>
          </c:extLst>
        </c:ser>
        <c:dLbls>
          <c:showLegendKey val="0"/>
          <c:showVal val="0"/>
          <c:showCatName val="0"/>
          <c:showSerName val="0"/>
          <c:showPercent val="0"/>
          <c:showBubbleSize val="0"/>
        </c:dLbls>
        <c:marker val="1"/>
        <c:smooth val="0"/>
        <c:axId val="365110744"/>
        <c:axId val="365111136"/>
      </c:lineChart>
      <c:dateAx>
        <c:axId val="365110744"/>
        <c:scaling>
          <c:orientation val="minMax"/>
        </c:scaling>
        <c:delete val="1"/>
        <c:axPos val="b"/>
        <c:numFmt formatCode="ge" sourceLinked="1"/>
        <c:majorTickMark val="none"/>
        <c:minorTickMark val="none"/>
        <c:tickLblPos val="none"/>
        <c:crossAx val="365111136"/>
        <c:crosses val="autoZero"/>
        <c:auto val="1"/>
        <c:lblOffset val="100"/>
        <c:baseTimeUnit val="years"/>
      </c:dateAx>
      <c:valAx>
        <c:axId val="3651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北秋田市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32216</v>
      </c>
      <c r="AM8" s="68"/>
      <c r="AN8" s="68"/>
      <c r="AO8" s="68"/>
      <c r="AP8" s="68"/>
      <c r="AQ8" s="68"/>
      <c r="AR8" s="68"/>
      <c r="AS8" s="68"/>
      <c r="AT8" s="67">
        <f>データ!T6</f>
        <v>1152.76</v>
      </c>
      <c r="AU8" s="67"/>
      <c r="AV8" s="67"/>
      <c r="AW8" s="67"/>
      <c r="AX8" s="67"/>
      <c r="AY8" s="67"/>
      <c r="AZ8" s="67"/>
      <c r="BA8" s="67"/>
      <c r="BB8" s="67">
        <f>データ!U6</f>
        <v>27.95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46.77</v>
      </c>
      <c r="Q10" s="67"/>
      <c r="R10" s="67"/>
      <c r="S10" s="67"/>
      <c r="T10" s="67"/>
      <c r="U10" s="67"/>
      <c r="V10" s="67"/>
      <c r="W10" s="67">
        <f>データ!Q6</f>
        <v>92.47</v>
      </c>
      <c r="X10" s="67"/>
      <c r="Y10" s="67"/>
      <c r="Z10" s="67"/>
      <c r="AA10" s="67"/>
      <c r="AB10" s="67"/>
      <c r="AC10" s="67"/>
      <c r="AD10" s="68">
        <f>データ!R6</f>
        <v>2915</v>
      </c>
      <c r="AE10" s="68"/>
      <c r="AF10" s="68"/>
      <c r="AG10" s="68"/>
      <c r="AH10" s="68"/>
      <c r="AI10" s="68"/>
      <c r="AJ10" s="68"/>
      <c r="AK10" s="2"/>
      <c r="AL10" s="68">
        <f>データ!V6</f>
        <v>14911</v>
      </c>
      <c r="AM10" s="68"/>
      <c r="AN10" s="68"/>
      <c r="AO10" s="68"/>
      <c r="AP10" s="68"/>
      <c r="AQ10" s="68"/>
      <c r="AR10" s="68"/>
      <c r="AS10" s="68"/>
      <c r="AT10" s="67">
        <f>データ!W6</f>
        <v>6.84</v>
      </c>
      <c r="AU10" s="67"/>
      <c r="AV10" s="67"/>
      <c r="AW10" s="67"/>
      <c r="AX10" s="67"/>
      <c r="AY10" s="67"/>
      <c r="AZ10" s="67"/>
      <c r="BA10" s="67"/>
      <c r="BB10" s="67">
        <f>データ!X6</f>
        <v>2179.9699999999998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hkw2feO+cFTr83QT7f1ECebNQOiwaXE9LOviYaCuG4udlZT6wN5ZimnH/sFXl0adjEqd7nfx/w/MIm5f0Fy0Pg==" saltValue="Qfra030dqkkHm1M5Lkcp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52132</v>
      </c>
      <c r="D6" s="33">
        <f t="shared" si="3"/>
        <v>47</v>
      </c>
      <c r="E6" s="33">
        <f t="shared" si="3"/>
        <v>17</v>
      </c>
      <c r="F6" s="33">
        <f t="shared" si="3"/>
        <v>1</v>
      </c>
      <c r="G6" s="33">
        <f t="shared" si="3"/>
        <v>0</v>
      </c>
      <c r="H6" s="33" t="str">
        <f t="shared" si="3"/>
        <v>秋田県　北秋田市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46.77</v>
      </c>
      <c r="Q6" s="34">
        <f t="shared" si="3"/>
        <v>92.47</v>
      </c>
      <c r="R6" s="34">
        <f t="shared" si="3"/>
        <v>2915</v>
      </c>
      <c r="S6" s="34">
        <f t="shared" si="3"/>
        <v>32216</v>
      </c>
      <c r="T6" s="34">
        <f t="shared" si="3"/>
        <v>1152.76</v>
      </c>
      <c r="U6" s="34">
        <f t="shared" si="3"/>
        <v>27.95</v>
      </c>
      <c r="V6" s="34">
        <f t="shared" si="3"/>
        <v>14911</v>
      </c>
      <c r="W6" s="34">
        <f t="shared" si="3"/>
        <v>6.84</v>
      </c>
      <c r="X6" s="34">
        <f t="shared" si="3"/>
        <v>2179.9699999999998</v>
      </c>
      <c r="Y6" s="35">
        <f>IF(Y7="",NA(),Y7)</f>
        <v>55.37</v>
      </c>
      <c r="Z6" s="35">
        <f t="shared" ref="Z6:AH6" si="4">IF(Z7="",NA(),Z7)</f>
        <v>55.12</v>
      </c>
      <c r="AA6" s="35">
        <f t="shared" si="4"/>
        <v>57.41</v>
      </c>
      <c r="AB6" s="35">
        <f t="shared" si="4"/>
        <v>71.540000000000006</v>
      </c>
      <c r="AC6" s="35">
        <f t="shared" si="4"/>
        <v>72.61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2821.32</v>
      </c>
      <c r="BG6" s="35">
        <f t="shared" ref="BG6:BO6" si="7">IF(BG7="",NA(),BG7)</f>
        <v>2693.57</v>
      </c>
      <c r="BH6" s="35">
        <f t="shared" si="7"/>
        <v>1720.56</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39.090000000000003</v>
      </c>
      <c r="BR6" s="35">
        <f t="shared" ref="BR6:BZ6" si="8">IF(BR7="",NA(),BR7)</f>
        <v>42.42</v>
      </c>
      <c r="BS6" s="35">
        <f t="shared" si="8"/>
        <v>44.76</v>
      </c>
      <c r="BT6" s="35">
        <f t="shared" si="8"/>
        <v>87.68</v>
      </c>
      <c r="BU6" s="35">
        <f t="shared" si="8"/>
        <v>75.39</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418.61</v>
      </c>
      <c r="CC6" s="35">
        <f t="shared" ref="CC6:CK6" si="9">IF(CC7="",NA(),CC7)</f>
        <v>389.93</v>
      </c>
      <c r="CD6" s="35">
        <f t="shared" si="9"/>
        <v>368.07</v>
      </c>
      <c r="CE6" s="35">
        <f t="shared" si="9"/>
        <v>187.53</v>
      </c>
      <c r="CF6" s="35">
        <f t="shared" si="9"/>
        <v>219.22</v>
      </c>
      <c r="CG6" s="35">
        <f t="shared" si="9"/>
        <v>248.89</v>
      </c>
      <c r="CH6" s="35">
        <f t="shared" si="9"/>
        <v>250.84</v>
      </c>
      <c r="CI6" s="35">
        <f t="shared" si="9"/>
        <v>235.61</v>
      </c>
      <c r="CJ6" s="35">
        <f t="shared" si="9"/>
        <v>216.21</v>
      </c>
      <c r="CK6" s="35">
        <f t="shared" si="9"/>
        <v>220.31</v>
      </c>
      <c r="CL6" s="34" t="str">
        <f>IF(CL7="","",IF(CL7="-","【-】","【"&amp;SUBSTITUTE(TEXT(CL7,"#,##0.00"),"-","△")&amp;"】"))</f>
        <v>【136.86】</v>
      </c>
      <c r="CM6" s="35">
        <f>IF(CM7="",NA(),CM7)</f>
        <v>54.79</v>
      </c>
      <c r="CN6" s="35">
        <f t="shared" ref="CN6:CV6" si="10">IF(CN7="",NA(),CN7)</f>
        <v>55.04</v>
      </c>
      <c r="CO6" s="35">
        <f t="shared" si="10"/>
        <v>57.62</v>
      </c>
      <c r="CP6" s="35">
        <f t="shared" si="10"/>
        <v>60.72</v>
      </c>
      <c r="CQ6" s="35">
        <f t="shared" si="10"/>
        <v>60.57</v>
      </c>
      <c r="CR6" s="35">
        <f t="shared" si="10"/>
        <v>49.89</v>
      </c>
      <c r="CS6" s="35">
        <f t="shared" si="10"/>
        <v>49.39</v>
      </c>
      <c r="CT6" s="35">
        <f t="shared" si="10"/>
        <v>49.25</v>
      </c>
      <c r="CU6" s="35">
        <f t="shared" si="10"/>
        <v>50.24</v>
      </c>
      <c r="CV6" s="35">
        <f t="shared" si="10"/>
        <v>49.68</v>
      </c>
      <c r="CW6" s="34" t="str">
        <f>IF(CW7="","",IF(CW7="-","【-】","【"&amp;SUBSTITUTE(TEXT(CW7,"#,##0.00"),"-","△")&amp;"】"))</f>
        <v>【58.98】</v>
      </c>
      <c r="CX6" s="35">
        <f>IF(CX7="",NA(),CX7)</f>
        <v>66.06</v>
      </c>
      <c r="CY6" s="35">
        <f t="shared" ref="CY6:DG6" si="11">IF(CY7="",NA(),CY7)</f>
        <v>66.31</v>
      </c>
      <c r="CZ6" s="35">
        <f t="shared" si="11"/>
        <v>67.17</v>
      </c>
      <c r="DA6" s="35">
        <f t="shared" si="11"/>
        <v>68.92</v>
      </c>
      <c r="DB6" s="35">
        <f t="shared" si="11"/>
        <v>71.03</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52132</v>
      </c>
      <c r="D7" s="37">
        <v>47</v>
      </c>
      <c r="E7" s="37">
        <v>17</v>
      </c>
      <c r="F7" s="37">
        <v>1</v>
      </c>
      <c r="G7" s="37">
        <v>0</v>
      </c>
      <c r="H7" s="37" t="s">
        <v>98</v>
      </c>
      <c r="I7" s="37" t="s">
        <v>99</v>
      </c>
      <c r="J7" s="37" t="s">
        <v>100</v>
      </c>
      <c r="K7" s="37" t="s">
        <v>101</v>
      </c>
      <c r="L7" s="37" t="s">
        <v>102</v>
      </c>
      <c r="M7" s="37" t="s">
        <v>103</v>
      </c>
      <c r="N7" s="38" t="s">
        <v>104</v>
      </c>
      <c r="O7" s="38" t="s">
        <v>105</v>
      </c>
      <c r="P7" s="38">
        <v>46.77</v>
      </c>
      <c r="Q7" s="38">
        <v>92.47</v>
      </c>
      <c r="R7" s="38">
        <v>2915</v>
      </c>
      <c r="S7" s="38">
        <v>32216</v>
      </c>
      <c r="T7" s="38">
        <v>1152.76</v>
      </c>
      <c r="U7" s="38">
        <v>27.95</v>
      </c>
      <c r="V7" s="38">
        <v>14911</v>
      </c>
      <c r="W7" s="38">
        <v>6.84</v>
      </c>
      <c r="X7" s="38">
        <v>2179.9699999999998</v>
      </c>
      <c r="Y7" s="38">
        <v>55.37</v>
      </c>
      <c r="Z7" s="38">
        <v>55.12</v>
      </c>
      <c r="AA7" s="38">
        <v>57.41</v>
      </c>
      <c r="AB7" s="38">
        <v>71.540000000000006</v>
      </c>
      <c r="AC7" s="38">
        <v>72.61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2821.32</v>
      </c>
      <c r="BG7" s="38">
        <v>2693.57</v>
      </c>
      <c r="BH7" s="38">
        <v>1720.56</v>
      </c>
      <c r="BI7" s="38">
        <v>0</v>
      </c>
      <c r="BJ7" s="38">
        <v>0</v>
      </c>
      <c r="BK7" s="38">
        <v>1203.71</v>
      </c>
      <c r="BL7" s="38">
        <v>1162.3599999999999</v>
      </c>
      <c r="BM7" s="38">
        <v>1047.6500000000001</v>
      </c>
      <c r="BN7" s="38">
        <v>1124.26</v>
      </c>
      <c r="BO7" s="38">
        <v>1048.23</v>
      </c>
      <c r="BP7" s="38">
        <v>682.78</v>
      </c>
      <c r="BQ7" s="38">
        <v>39.090000000000003</v>
      </c>
      <c r="BR7" s="38">
        <v>42.42</v>
      </c>
      <c r="BS7" s="38">
        <v>44.76</v>
      </c>
      <c r="BT7" s="38">
        <v>87.68</v>
      </c>
      <c r="BU7" s="38">
        <v>75.39</v>
      </c>
      <c r="BV7" s="38">
        <v>69.739999999999995</v>
      </c>
      <c r="BW7" s="38">
        <v>68.209999999999994</v>
      </c>
      <c r="BX7" s="38">
        <v>74.040000000000006</v>
      </c>
      <c r="BY7" s="38">
        <v>80.58</v>
      </c>
      <c r="BZ7" s="38">
        <v>78.92</v>
      </c>
      <c r="CA7" s="38">
        <v>100.91</v>
      </c>
      <c r="CB7" s="38">
        <v>418.61</v>
      </c>
      <c r="CC7" s="38">
        <v>389.93</v>
      </c>
      <c r="CD7" s="38">
        <v>368.07</v>
      </c>
      <c r="CE7" s="38">
        <v>187.53</v>
      </c>
      <c r="CF7" s="38">
        <v>219.22</v>
      </c>
      <c r="CG7" s="38">
        <v>248.89</v>
      </c>
      <c r="CH7" s="38">
        <v>250.84</v>
      </c>
      <c r="CI7" s="38">
        <v>235.61</v>
      </c>
      <c r="CJ7" s="38">
        <v>216.21</v>
      </c>
      <c r="CK7" s="38">
        <v>220.31</v>
      </c>
      <c r="CL7" s="38">
        <v>136.86000000000001</v>
      </c>
      <c r="CM7" s="38">
        <v>54.79</v>
      </c>
      <c r="CN7" s="38">
        <v>55.04</v>
      </c>
      <c r="CO7" s="38">
        <v>57.62</v>
      </c>
      <c r="CP7" s="38">
        <v>60.72</v>
      </c>
      <c r="CQ7" s="38">
        <v>60.57</v>
      </c>
      <c r="CR7" s="38">
        <v>49.89</v>
      </c>
      <c r="CS7" s="38">
        <v>49.39</v>
      </c>
      <c r="CT7" s="38">
        <v>49.25</v>
      </c>
      <c r="CU7" s="38">
        <v>50.24</v>
      </c>
      <c r="CV7" s="38">
        <v>49.68</v>
      </c>
      <c r="CW7" s="38">
        <v>58.98</v>
      </c>
      <c r="CX7" s="38">
        <v>66.06</v>
      </c>
      <c r="CY7" s="38">
        <v>66.31</v>
      </c>
      <c r="CZ7" s="38">
        <v>67.17</v>
      </c>
      <c r="DA7" s="38">
        <v>68.92</v>
      </c>
      <c r="DB7" s="38">
        <v>71.03</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2020-01-22T02:43:41Z</cp:lastPrinted>
  <dcterms:created xsi:type="dcterms:W3CDTF">2019-12-05T05:01:12Z</dcterms:created>
  <dcterms:modified xsi:type="dcterms:W3CDTF">2020-01-22T03:55:03Z</dcterms:modified>
  <cp:category/>
</cp:coreProperties>
</file>