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OUGESUIGYOMU\share\19-3_公営企業に係る経営比較分析表\H30決算（Ｒ1報告）\【経営比較分析表】2018_052132_47_010\"/>
    </mc:Choice>
  </mc:AlternateContent>
  <workbookProtection workbookAlgorithmName="SHA-512" workbookHashValue="8/AqSocbIOGptykDfV+5qXNvmFsDaY04peXxcnZBQEtRzJJPAGsOZFjgVAb5RwYx8F4MPRN/4cf/tENBF7TYhA==" workbookSaltValue="48NXBxancelSBUXkHk+d/w==" workbookSpinCount="100000" lockStructure="1"/>
  <bookViews>
    <workbookView xWindow="0" yWindow="0" windowWidth="15360" windowHeight="763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<sst xmlns="http://schemas.openxmlformats.org/spreadsheetml/2006/main" count="225" uniqueCount="110">
  <si>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</si>
  <si>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</si>
  <si>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</si>
  <si>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</si>
  <si>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</si>
  <si>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</si>
  <si>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</si>
  <si>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</si>
  <si>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</si>
  <si>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</si>
  <si>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</si>
  <si>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</si>
  <si>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</si>
  <si>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</si>
  <si>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</si>
  <si>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</si>
  <si>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</si>
  <si>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</si>
  <si>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</si>
  <si>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</si>
  <si>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</si>
  <si>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</si>
  <si>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</si>
  <si>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</si>
  <si>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</si>
  <si>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</si>
  <si>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</si>
  <si>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</si>
  <si>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</si>
  <si>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</si>
  <si>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</si>
  <si>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</si>
  <si>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</si>
  <si>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</si>
  <si>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</si>
  <si>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</si>
  <si>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</si>
  <si>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</si>
  <si>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</si>
  <si>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</si>
  <si>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</si>
  <si>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</si>
  <si>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</si>
  <si>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</si>
  <si>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</si>
  <si>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</si>
  <si>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</si>
  <si>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</si>
  <si>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</si>
  <si>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</si>
  <si>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</si>
  <si>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</si>
  <si>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</si>
  <si>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</si>
  <si>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</si>
  <si>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</si>
  <si>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</si>
  <si>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</si>
  <si>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</si>
  <si>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</si>
  <si>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</si>
  <si>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</si>
  <si>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</si>
  <si>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</si>
  <si>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</si>
  <si>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</si>
  <si>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</si>
  <si>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</si>
  <si>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</si>
  <si>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</si>
  <si>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</si>
  <si>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</si>
  <si>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</si>
  <si>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</si>
  <si>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</si>
  <si>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</si>
  <si>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</si>
  <si>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</si>
  <si>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</si>
  <si>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</si>
  <si>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</si>
  <si>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</si>
  <si>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</si>
  <si>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</si>
  <si>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</si>
  <si>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</si>
  <si>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</si>
  <si>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</si>
  <si>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</si>
  <si>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</si>
  <si>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</si>
  <si>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</si>
  <si>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</si>
  <si>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</si>
  <si>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北秋田市</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</si>
  <si>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</si>
  <si>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</si>
  <si>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</si>
  <si>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</si>
  <si>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</si>
  <si>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</si>
  <si>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</si>
  <si>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</si>
  <si>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</si>
  <si>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</si>
  <si>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</si>
  <si>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</si>
  <si>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③管路更新率
　類似団体、全国平均と比べて低い水準にあり、老朽化に更新が追いついていない。</t>
    <rPh sb="1" eb="3">
      <t>カンロ</t>
    </rPh>
    <rPh sb="3" eb="5">
      <t>コウシン</t>
    </rPh>
    <rPh sb="5" eb="6">
      <t>リツ</t>
    </rPh>
    <rPh sb="8" eb="10">
      <t>ルイジ</t>
    </rPh>
    <rPh sb="10" eb="12">
      <t>ダンタイ</t>
    </rPh>
    <rPh sb="13" eb="15">
      <t>ゼンコク</t>
    </rPh>
    <rPh sb="15" eb="17">
      <t>ヘイキン</t>
    </rPh>
    <rPh sb="18" eb="19">
      <t>クラ</t>
    </rPh>
    <rPh sb="21" eb="22">
      <t>ヒク</t>
    </rPh>
    <rPh sb="23" eb="25">
      <t>スイジュン</t>
    </rPh>
    <rPh sb="29" eb="32">
      <t>ロウキュウカ</t>
    </rPh>
    <rPh sb="33" eb="35">
      <t>コウシン</t>
    </rPh>
    <rPh sb="36" eb="37">
      <t>オ</t>
    </rPh>
    <phoneticPr fontId="4"/>
  </si>
  <si>
    <t>　平成30年度においては、経営指標は概ね良好といえるが、有収率が低く老朽管の更新が進んでいないことから計画的で適切な投資が行なわれているとは言えず、潜在的な悪化要因となる。
　令和元年度において、簡易水道事業についても法的化を実施するため、アセットマネジメントと合わせ、より正確に経営・資産の実態を把握し水道水の安定供給に必要な更新に耐えうる経営基盤を築く必要がある。</t>
    <rPh sb="1" eb="3">
      <t>ヘイセイ</t>
    </rPh>
    <rPh sb="5" eb="7">
      <t>ネンド</t>
    </rPh>
    <rPh sb="13" eb="15">
      <t>ケイエイ</t>
    </rPh>
    <rPh sb="15" eb="17">
      <t>シヒョウ</t>
    </rPh>
    <rPh sb="18" eb="19">
      <t>オオム</t>
    </rPh>
    <rPh sb="20" eb="22">
      <t>リョウコウ</t>
    </rPh>
    <rPh sb="28" eb="29">
      <t>ユウ</t>
    </rPh>
    <rPh sb="29" eb="30">
      <t>シュウ</t>
    </rPh>
    <rPh sb="30" eb="31">
      <t>リツ</t>
    </rPh>
    <rPh sb="32" eb="33">
      <t>ヒク</t>
    </rPh>
    <rPh sb="34" eb="36">
      <t>ロウキュウ</t>
    </rPh>
    <rPh sb="36" eb="37">
      <t>カン</t>
    </rPh>
    <rPh sb="38" eb="40">
      <t>コウシン</t>
    </rPh>
    <rPh sb="41" eb="42">
      <t>スス</t>
    </rPh>
    <rPh sb="51" eb="54">
      <t>ケイカクテキ</t>
    </rPh>
    <rPh sb="55" eb="57">
      <t>テキセツ</t>
    </rPh>
    <rPh sb="58" eb="60">
      <t>トウシ</t>
    </rPh>
    <rPh sb="61" eb="62">
      <t>オコ</t>
    </rPh>
    <rPh sb="70" eb="71">
      <t>イ</t>
    </rPh>
    <rPh sb="74" eb="77">
      <t>センザイテキ</t>
    </rPh>
    <rPh sb="78" eb="80">
      <t>アッカ</t>
    </rPh>
    <rPh sb="80" eb="82">
      <t>ヨウイン</t>
    </rPh>
    <rPh sb="88" eb="89">
      <t>レイ</t>
    </rPh>
    <rPh sb="89" eb="90">
      <t>ワ</t>
    </rPh>
    <rPh sb="90" eb="92">
      <t>ガンネン</t>
    </rPh>
    <rPh sb="92" eb="93">
      <t>ド</t>
    </rPh>
    <rPh sb="98" eb="100">
      <t>カンイ</t>
    </rPh>
    <rPh sb="100" eb="102">
      <t>スイドウ</t>
    </rPh>
    <rPh sb="102" eb="104">
      <t>ジギョウ</t>
    </rPh>
    <rPh sb="109" eb="111">
      <t>ホウテキ</t>
    </rPh>
    <rPh sb="111" eb="112">
      <t>カ</t>
    </rPh>
    <rPh sb="113" eb="115">
      <t>ジッシ</t>
    </rPh>
    <rPh sb="131" eb="132">
      <t>ア</t>
    </rPh>
    <rPh sb="137" eb="139">
      <t>セイカク</t>
    </rPh>
    <rPh sb="140" eb="142">
      <t>ケイエイ</t>
    </rPh>
    <rPh sb="143" eb="145">
      <t>シサン</t>
    </rPh>
    <rPh sb="146" eb="148">
      <t>ジッタイ</t>
    </rPh>
    <rPh sb="149" eb="151">
      <t>ハアク</t>
    </rPh>
    <rPh sb="164" eb="166">
      <t>コウシン</t>
    </rPh>
    <rPh sb="167" eb="168">
      <t>タ</t>
    </rPh>
    <rPh sb="171" eb="173">
      <t>ケイエイ</t>
    </rPh>
    <rPh sb="173" eb="175">
      <t>キバン</t>
    </rPh>
    <rPh sb="176" eb="177">
      <t>キズ</t>
    </rPh>
    <rPh sb="178" eb="180">
      <t>ヒツヨウ</t>
    </rPh>
    <phoneticPr fontId="4"/>
  </si>
  <si>
    <t>平成30年度より、森吉合川統合簡易水道を簡易水道事業から水道事業へ経営統合したため各指標が大きく変化している。
①収益的収支比率
　平均値を大きく上回っており、収益にて費用を賄えている。
④企業債残高対給水収益比率
　平均値を大きく下回っており、企業債に頼らない経営状況となっている。
⑤料金回収率
　100％を超え、平均値を大きく上回っており、繰入金等に頼らず料金収入によって給水にかかる費用を賄えている。
⑥給水原価
　平均値を大きく下回っており、安価な費用で給水できている。
⑦施設使用率
　平均値を上回っているが、有収率が低い事を考慮する必要がある。
⑧有収率
　平均値と比較し低い水準にあり、老朽管路からの漏水等が考えられる。</t>
    <rPh sb="0" eb="2">
      <t>ヘイセイ</t>
    </rPh>
    <rPh sb="4" eb="6">
      <t>ネンド</t>
    </rPh>
    <rPh sb="9" eb="11">
      <t>モリヨシ</t>
    </rPh>
    <rPh sb="11" eb="13">
      <t>ゴウガワ</t>
    </rPh>
    <rPh sb="13" eb="15">
      <t>トウゴウ</t>
    </rPh>
    <rPh sb="15" eb="17">
      <t>カンイ</t>
    </rPh>
    <rPh sb="17" eb="19">
      <t>スイドウ</t>
    </rPh>
    <rPh sb="20" eb="22">
      <t>カンイ</t>
    </rPh>
    <rPh sb="22" eb="24">
      <t>スイドウ</t>
    </rPh>
    <rPh sb="24" eb="26">
      <t>ジギョウ</t>
    </rPh>
    <rPh sb="28" eb="30">
      <t>スイドウ</t>
    </rPh>
    <rPh sb="30" eb="32">
      <t>ジギョウ</t>
    </rPh>
    <rPh sb="33" eb="35">
      <t>ケイエイ</t>
    </rPh>
    <rPh sb="35" eb="37">
      <t>トウゴウ</t>
    </rPh>
    <rPh sb="41" eb="44">
      <t>カクシヒョウ</t>
    </rPh>
    <rPh sb="45" eb="46">
      <t>オオ</t>
    </rPh>
    <rPh sb="48" eb="50">
      <t>ヘンカ</t>
    </rPh>
    <rPh sb="57" eb="60">
      <t>シュウエキテキ</t>
    </rPh>
    <rPh sb="60" eb="62">
      <t>シュウシ</t>
    </rPh>
    <rPh sb="62" eb="64">
      <t>ヒリツ</t>
    </rPh>
    <rPh sb="66" eb="69">
      <t>ヘイキンチ</t>
    </rPh>
    <rPh sb="70" eb="71">
      <t>オオ</t>
    </rPh>
    <rPh sb="73" eb="75">
      <t>ウワマワ</t>
    </rPh>
    <rPh sb="80" eb="82">
      <t>シュウエキ</t>
    </rPh>
    <rPh sb="84" eb="86">
      <t>ヒヨウ</t>
    </rPh>
    <rPh sb="87" eb="88">
      <t>マカナ</t>
    </rPh>
    <rPh sb="95" eb="97">
      <t>キギョウ</t>
    </rPh>
    <rPh sb="97" eb="98">
      <t>サイ</t>
    </rPh>
    <rPh sb="98" eb="100">
      <t>ザンダカ</t>
    </rPh>
    <rPh sb="100" eb="101">
      <t>タイ</t>
    </rPh>
    <rPh sb="101" eb="103">
      <t>キュウスイ</t>
    </rPh>
    <rPh sb="103" eb="105">
      <t>シュウエキ</t>
    </rPh>
    <rPh sb="105" eb="107">
      <t>ヒリツ</t>
    </rPh>
    <rPh sb="109" eb="112">
      <t>ヘイキンチ</t>
    </rPh>
    <rPh sb="113" eb="114">
      <t>オオ</t>
    </rPh>
    <rPh sb="116" eb="118">
      <t>シタマワ</t>
    </rPh>
    <rPh sb="123" eb="125">
      <t>キギョウ</t>
    </rPh>
    <rPh sb="125" eb="126">
      <t>サイ</t>
    </rPh>
    <rPh sb="127" eb="128">
      <t>タヨ</t>
    </rPh>
    <rPh sb="131" eb="133">
      <t>ケイエイ</t>
    </rPh>
    <rPh sb="133" eb="135">
      <t>ジョウキョウ</t>
    </rPh>
    <rPh sb="144" eb="146">
      <t>リョウキン</t>
    </rPh>
    <rPh sb="146" eb="148">
      <t>カイシュウ</t>
    </rPh>
    <rPh sb="148" eb="149">
      <t>リツ</t>
    </rPh>
    <rPh sb="156" eb="157">
      <t>コ</t>
    </rPh>
    <rPh sb="173" eb="175">
      <t>クリイレ</t>
    </rPh>
    <rPh sb="175" eb="177">
      <t>キントウ</t>
    </rPh>
    <rPh sb="178" eb="179">
      <t>タヨ</t>
    </rPh>
    <rPh sb="181" eb="183">
      <t>リョウキン</t>
    </rPh>
    <rPh sb="183" eb="185">
      <t>シュウニュウ</t>
    </rPh>
    <rPh sb="189" eb="191">
      <t>キュウスイ</t>
    </rPh>
    <rPh sb="195" eb="197">
      <t>ヒヨウ</t>
    </rPh>
    <rPh sb="198" eb="199">
      <t>マカナ</t>
    </rPh>
    <rPh sb="206" eb="208">
      <t>キュウスイ</t>
    </rPh>
    <rPh sb="208" eb="210">
      <t>ゲンカ</t>
    </rPh>
    <rPh sb="226" eb="228">
      <t>アンカ</t>
    </rPh>
    <rPh sb="229" eb="231">
      <t>ヒヨウ</t>
    </rPh>
    <rPh sb="232" eb="234">
      <t>キュウスイ</t>
    </rPh>
    <rPh sb="242" eb="244">
      <t>シセツ</t>
    </rPh>
    <rPh sb="244" eb="246">
      <t>シヨウ</t>
    </rPh>
    <rPh sb="246" eb="247">
      <t>リツ</t>
    </rPh>
    <rPh sb="249" eb="252">
      <t>ヘイキンチ</t>
    </rPh>
    <rPh sb="253" eb="255">
      <t>ウワマワ</t>
    </rPh>
    <rPh sb="281" eb="282">
      <t>ユウ</t>
    </rPh>
    <rPh sb="282" eb="283">
      <t>シュウ</t>
    </rPh>
    <rPh sb="283" eb="284">
      <t>リツ</t>
    </rPh>
    <rPh sb="286" eb="288">
      <t>ヘイキン</t>
    </rPh>
    <rPh sb="288" eb="289">
      <t>アタイ</t>
    </rPh>
    <rPh sb="290" eb="292">
      <t>ヒカク</t>
    </rPh>
    <rPh sb="293" eb="294">
      <t>ヒク</t>
    </rPh>
    <rPh sb="295" eb="297">
      <t>スイジュン</t>
    </rPh>
    <rPh sb="301" eb="303">
      <t>ロウキュウ</t>
    </rPh>
    <rPh sb="303" eb="304">
      <t>カン</t>
    </rPh>
    <rPh sb="304" eb="305">
      <t>ロ</t>
    </rPh>
    <rPh sb="308" eb="311">
      <t>ロウスイトウ</t>
    </rPh>
    <rPh sb="312" eb="313">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</si>
</sst>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0.06</c:v>
                </c:pt>
                <c:pt idx="1">
                  <c:v>0.19</c:v>
                </c:pt>
                <c:pt idx="2">
                  <c:v>0.82</c:v>
                </c:pt>
                <c:pt idx="3">
                  <c:v>0.22</c:v>
                </c:pt>
                <c:pt idx="4">
                  <c:v>0.16</c:v>
                </c:pt>
              </c:numCache>
            </c:numRef>
          </c:val>
          <c:extLst xmlns:c16r2="http://schemas.microsoft.com/office/drawing/2015/06/chart">
            <c:ext xmlns:c16="http://schemas.microsoft.com/office/drawing/2014/chart" uri="{C3380CC4-5D6E-409C-BE32-E72D297353CC}">
              <c16:uniqueId val="{00000000-EB23-4A38-BF9E-D4D9C734E73E}"/>
            </c:ext>
          </c:extLst>
        </c:ser>
        <c:dLbls>
          <c:showLegendKey val="0"/>
          <c:showVal val="0"/>
          <c:showCatName val="0"/>
          <c:showSerName val="0"/>
          <c:showPercent val="0"/>
          <c:showBubbleSize val="0"/>
        </c:dLbls>
        <c:gapWidth val="150"/>
        <c:axId val="261232664"/>
        <c:axId val="261233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0.55000000000000004</c:v>
                </c:pt>
                <c:pt idx="1">
                  <c:v>0.54</c:v>
                </c:pt>
                <c:pt idx="2">
                  <c:v>0.43</c:v>
                </c:pt>
                <c:pt idx="3">
                  <c:v>0.56000000000000005</c:v>
                </c:pt>
                <c:pt idx="4">
                  <c:v>0.65</c:v>
                </c:pt>
              </c:numCache>
            </c:numRef>
          </c:val>
          <c:smooth val="0"/>
          <c:extLst xmlns:c16r2="http://schemas.microsoft.com/office/drawing/2015/06/chart">
            <c:ext xmlns:c16="http://schemas.microsoft.com/office/drawing/2014/chart" uri="{C3380CC4-5D6E-409C-BE32-E72D297353CC}">
              <c16:uniqueId val="{00000001-EB23-4A38-BF9E-D4D9C734E73E}"/>
            </c:ext>
          </c:extLst>
        </c:ser>
        <c:dLbls>
          <c:showLegendKey val="0"/>
          <c:showVal val="0"/>
          <c:showCatName val="0"/>
          <c:showSerName val="0"/>
          <c:showPercent val="0"/>
          <c:showBubbleSize val="0"/>
        </c:dLbls>
        <c:marker val="1"/>
        <c:smooth val="0"/>
        <c:axId val="261232664"/>
        <c:axId val="261233056"/>
      </c:lineChart>
      <c:dateAx>
        <c:axId val="261232664"/>
        <c:scaling>
          <c:orientation val="minMax"/>
        </c:scaling>
        <c:delete val="1"/>
        <c:axPos val="b"/>
        <c:numFmt formatCode="ge" sourceLinked="1"/>
        <c:majorTickMark val="none"/>
        <c:minorTickMark val="none"/>
        <c:tickLblPos val="none"/>
        <c:crossAx val="261233056"/>
        <c:crosses val="autoZero"/>
        <c:auto val="1"/>
        <c:lblOffset val="100"/>
        <c:baseTimeUnit val="years"/>
      </c:dateAx>
      <c:valAx>
        <c:axId val="26123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232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68.48</c:v>
                </c:pt>
                <c:pt idx="1">
                  <c:v>66.849999999999994</c:v>
                </c:pt>
                <c:pt idx="2">
                  <c:v>66.12</c:v>
                </c:pt>
                <c:pt idx="3">
                  <c:v>65.760000000000005</c:v>
                </c:pt>
                <c:pt idx="4">
                  <c:v>64.540000000000006</c:v>
                </c:pt>
              </c:numCache>
            </c:numRef>
          </c:val>
          <c:extLst xmlns:c16r2="http://schemas.microsoft.com/office/drawing/2015/06/chart">
            <c:ext xmlns:c16="http://schemas.microsoft.com/office/drawing/2014/chart" uri="{C3380CC4-5D6E-409C-BE32-E72D297353CC}">
              <c16:uniqueId val="{00000000-D330-490C-83B4-A1CAFD9D2414}"/>
            </c:ext>
          </c:extLst>
        </c:ser>
        <c:dLbls>
          <c:showLegendKey val="0"/>
          <c:showVal val="0"/>
          <c:showCatName val="0"/>
          <c:showSerName val="0"/>
          <c:showPercent val="0"/>
          <c:showBubbleSize val="0"/>
        </c:dLbls>
        <c:gapWidth val="150"/>
        <c:axId val="225914232"/>
        <c:axId val="225914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60.68</c:v>
                </c:pt>
                <c:pt idx="1">
                  <c:v>59.87</c:v>
                </c:pt>
                <c:pt idx="2">
                  <c:v>59.59</c:v>
                </c:pt>
                <c:pt idx="3">
                  <c:v>61.79</c:v>
                </c:pt>
                <c:pt idx="4">
                  <c:v>56.41</c:v>
                </c:pt>
              </c:numCache>
            </c:numRef>
          </c:val>
          <c:smooth val="0"/>
          <c:extLst xmlns:c16r2="http://schemas.microsoft.com/office/drawing/2015/06/chart">
            <c:ext xmlns:c16="http://schemas.microsoft.com/office/drawing/2014/chart" uri="{C3380CC4-5D6E-409C-BE32-E72D297353CC}">
              <c16:uniqueId val="{00000001-D330-490C-83B4-A1CAFD9D2414}"/>
            </c:ext>
          </c:extLst>
        </c:ser>
        <c:dLbls>
          <c:showLegendKey val="0"/>
          <c:showVal val="0"/>
          <c:showCatName val="0"/>
          <c:showSerName val="0"/>
          <c:showPercent val="0"/>
          <c:showBubbleSize val="0"/>
        </c:dLbls>
        <c:marker val="1"/>
        <c:smooth val="0"/>
        <c:axId val="225914232"/>
        <c:axId val="225914624"/>
      </c:lineChart>
      <c:dateAx>
        <c:axId val="225914232"/>
        <c:scaling>
          <c:orientation val="minMax"/>
        </c:scaling>
        <c:delete val="1"/>
        <c:axPos val="b"/>
        <c:numFmt formatCode="ge" sourceLinked="1"/>
        <c:majorTickMark val="none"/>
        <c:minorTickMark val="none"/>
        <c:tickLblPos val="none"/>
        <c:crossAx val="225914624"/>
        <c:crosses val="autoZero"/>
        <c:auto val="1"/>
        <c:lblOffset val="100"/>
        <c:baseTimeUnit val="years"/>
      </c:dateAx>
      <c:valAx>
        <c:axId val="22591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914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79.650000000000006</c:v>
                </c:pt>
                <c:pt idx="1">
                  <c:v>79.760000000000005</c:v>
                </c:pt>
                <c:pt idx="2">
                  <c:v>79.760000000000005</c:v>
                </c:pt>
                <c:pt idx="3">
                  <c:v>79.86</c:v>
                </c:pt>
                <c:pt idx="4">
                  <c:v>68.22</c:v>
                </c:pt>
              </c:numCache>
            </c:numRef>
          </c:val>
          <c:extLst xmlns:c16r2="http://schemas.microsoft.com/office/drawing/2015/06/chart">
            <c:ext xmlns:c16="http://schemas.microsoft.com/office/drawing/2014/chart" uri="{C3380CC4-5D6E-409C-BE32-E72D297353CC}">
              <c16:uniqueId val="{00000000-5462-442E-A7E1-0803B9089295}"/>
            </c:ext>
          </c:extLst>
        </c:ser>
        <c:dLbls>
          <c:showLegendKey val="0"/>
          <c:showVal val="0"/>
          <c:showCatName val="0"/>
          <c:showSerName val="0"/>
          <c:showPercent val="0"/>
          <c:showBubbleSize val="0"/>
        </c:dLbls>
        <c:gapWidth val="150"/>
        <c:axId val="123298904"/>
        <c:axId val="123299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75.760000000000005</c:v>
                </c:pt>
                <c:pt idx="1">
                  <c:v>75.48</c:v>
                </c:pt>
                <c:pt idx="2">
                  <c:v>74.64</c:v>
                </c:pt>
                <c:pt idx="3">
                  <c:v>74.98</c:v>
                </c:pt>
                <c:pt idx="4">
                  <c:v>75.12</c:v>
                </c:pt>
              </c:numCache>
            </c:numRef>
          </c:val>
          <c:smooth val="0"/>
          <c:extLst xmlns:c16r2="http://schemas.microsoft.com/office/drawing/2015/06/chart">
            <c:ext xmlns:c16="http://schemas.microsoft.com/office/drawing/2014/chart" uri="{C3380CC4-5D6E-409C-BE32-E72D297353CC}">
              <c16:uniqueId val="{00000001-5462-442E-A7E1-0803B9089295}"/>
            </c:ext>
          </c:extLst>
        </c:ser>
        <c:dLbls>
          <c:showLegendKey val="0"/>
          <c:showVal val="0"/>
          <c:showCatName val="0"/>
          <c:showSerName val="0"/>
          <c:showPercent val="0"/>
          <c:showBubbleSize val="0"/>
        </c:dLbls>
        <c:marker val="1"/>
        <c:smooth val="0"/>
        <c:axId val="123298904"/>
        <c:axId val="123299296"/>
      </c:lineChart>
      <c:dateAx>
        <c:axId val="123298904"/>
        <c:scaling>
          <c:orientation val="minMax"/>
        </c:scaling>
        <c:delete val="1"/>
        <c:axPos val="b"/>
        <c:numFmt formatCode="ge" sourceLinked="1"/>
        <c:majorTickMark val="none"/>
        <c:minorTickMark val="none"/>
        <c:tickLblPos val="none"/>
        <c:crossAx val="123299296"/>
        <c:crosses val="autoZero"/>
        <c:auto val="1"/>
        <c:lblOffset val="100"/>
        <c:baseTimeUnit val="years"/>
      </c:dateAx>
      <c:valAx>
        <c:axId val="12329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298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104.87</c:v>
                </c:pt>
                <c:pt idx="1">
                  <c:v>101.07</c:v>
                </c:pt>
                <c:pt idx="2">
                  <c:v>100.92</c:v>
                </c:pt>
                <c:pt idx="3">
                  <c:v>95.48</c:v>
                </c:pt>
                <c:pt idx="4">
                  <c:v>196.85</c:v>
                </c:pt>
              </c:numCache>
            </c:numRef>
          </c:val>
          <c:extLst xmlns:c16r2="http://schemas.microsoft.com/office/drawing/2015/06/chart">
            <c:ext xmlns:c16="http://schemas.microsoft.com/office/drawing/2014/chart" uri="{C3380CC4-5D6E-409C-BE32-E72D297353CC}">
              <c16:uniqueId val="{00000000-B70E-4834-BD12-E29FF7770E0F}"/>
            </c:ext>
          </c:extLst>
        </c:ser>
        <c:dLbls>
          <c:showLegendKey val="0"/>
          <c:showVal val="0"/>
          <c:showCatName val="0"/>
          <c:showSerName val="0"/>
          <c:showPercent val="0"/>
          <c:showBubbleSize val="0"/>
        </c:dLbls>
        <c:gapWidth val="150"/>
        <c:axId val="261217304"/>
        <c:axId val="261217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77.48</c:v>
                </c:pt>
                <c:pt idx="1">
                  <c:v>76.02</c:v>
                </c:pt>
                <c:pt idx="2">
                  <c:v>77.66</c:v>
                </c:pt>
                <c:pt idx="3">
                  <c:v>74.03</c:v>
                </c:pt>
                <c:pt idx="4">
                  <c:v>75.010000000000005</c:v>
                </c:pt>
              </c:numCache>
            </c:numRef>
          </c:val>
          <c:smooth val="0"/>
          <c:extLst xmlns:c16r2="http://schemas.microsoft.com/office/drawing/2015/06/chart">
            <c:ext xmlns:c16="http://schemas.microsoft.com/office/drawing/2014/chart" uri="{C3380CC4-5D6E-409C-BE32-E72D297353CC}">
              <c16:uniqueId val="{00000001-B70E-4834-BD12-E29FF7770E0F}"/>
            </c:ext>
          </c:extLst>
        </c:ser>
        <c:dLbls>
          <c:showLegendKey val="0"/>
          <c:showVal val="0"/>
          <c:showCatName val="0"/>
          <c:showSerName val="0"/>
          <c:showPercent val="0"/>
          <c:showBubbleSize val="0"/>
        </c:dLbls>
        <c:marker val="1"/>
        <c:smooth val="0"/>
        <c:axId val="261217304"/>
        <c:axId val="261217696"/>
      </c:lineChart>
      <c:dateAx>
        <c:axId val="261217304"/>
        <c:scaling>
          <c:orientation val="minMax"/>
        </c:scaling>
        <c:delete val="1"/>
        <c:axPos val="b"/>
        <c:numFmt formatCode="ge" sourceLinked="1"/>
        <c:majorTickMark val="none"/>
        <c:minorTickMark val="none"/>
        <c:tickLblPos val="none"/>
        <c:crossAx val="261217696"/>
        <c:crosses val="autoZero"/>
        <c:auto val="1"/>
        <c:lblOffset val="100"/>
        <c:baseTimeUnit val="years"/>
      </c:dateAx>
      <c:valAx>
        <c:axId val="26121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217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6A9-42A0-98EB-9E7C000421CA}"/>
            </c:ext>
          </c:extLst>
        </c:ser>
        <c:dLbls>
          <c:showLegendKey val="0"/>
          <c:showVal val="0"/>
          <c:showCatName val="0"/>
          <c:showSerName val="0"/>
          <c:showPercent val="0"/>
          <c:showBubbleSize val="0"/>
        </c:dLbls>
        <c:gapWidth val="150"/>
        <c:axId val="261213208"/>
        <c:axId val="26121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6A9-42A0-98EB-9E7C000421CA}"/>
            </c:ext>
          </c:extLst>
        </c:ser>
        <c:dLbls>
          <c:showLegendKey val="0"/>
          <c:showVal val="0"/>
          <c:showCatName val="0"/>
          <c:showSerName val="0"/>
          <c:showPercent val="0"/>
          <c:showBubbleSize val="0"/>
        </c:dLbls>
        <c:marker val="1"/>
        <c:smooth val="0"/>
        <c:axId val="261213208"/>
        <c:axId val="261213600"/>
      </c:lineChart>
      <c:dateAx>
        <c:axId val="261213208"/>
        <c:scaling>
          <c:orientation val="minMax"/>
        </c:scaling>
        <c:delete val="1"/>
        <c:axPos val="b"/>
        <c:numFmt formatCode="ge" sourceLinked="1"/>
        <c:majorTickMark val="none"/>
        <c:minorTickMark val="none"/>
        <c:tickLblPos val="none"/>
        <c:crossAx val="261213600"/>
        <c:crosses val="autoZero"/>
        <c:auto val="1"/>
        <c:lblOffset val="100"/>
        <c:baseTimeUnit val="years"/>
      </c:dateAx>
      <c:valAx>
        <c:axId val="26121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213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8E3-4BE9-B894-5B2C14158644}"/>
            </c:ext>
          </c:extLst>
        </c:ser>
        <c:dLbls>
          <c:showLegendKey val="0"/>
          <c:showVal val="0"/>
          <c:showCatName val="0"/>
          <c:showSerName val="0"/>
          <c:showPercent val="0"/>
          <c:showBubbleSize val="0"/>
        </c:dLbls>
        <c:gapWidth val="150"/>
        <c:axId val="261203992"/>
        <c:axId val="26120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8E3-4BE9-B894-5B2C14158644}"/>
            </c:ext>
          </c:extLst>
        </c:ser>
        <c:dLbls>
          <c:showLegendKey val="0"/>
          <c:showVal val="0"/>
          <c:showCatName val="0"/>
          <c:showSerName val="0"/>
          <c:showPercent val="0"/>
          <c:showBubbleSize val="0"/>
        </c:dLbls>
        <c:marker val="1"/>
        <c:smooth val="0"/>
        <c:axId val="261203992"/>
        <c:axId val="261204384"/>
      </c:lineChart>
      <c:dateAx>
        <c:axId val="261203992"/>
        <c:scaling>
          <c:orientation val="minMax"/>
        </c:scaling>
        <c:delete val="1"/>
        <c:axPos val="b"/>
        <c:numFmt formatCode="ge" sourceLinked="1"/>
        <c:majorTickMark val="none"/>
        <c:minorTickMark val="none"/>
        <c:tickLblPos val="none"/>
        <c:crossAx val="261204384"/>
        <c:crosses val="autoZero"/>
        <c:auto val="1"/>
        <c:lblOffset val="100"/>
        <c:baseTimeUnit val="years"/>
      </c:dateAx>
      <c:valAx>
        <c:axId val="26120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203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31B-4BC1-8ECD-0167C0DFC97F}"/>
            </c:ext>
          </c:extLst>
        </c:ser>
        <c:dLbls>
          <c:showLegendKey val="0"/>
          <c:showVal val="0"/>
          <c:showCatName val="0"/>
          <c:showSerName val="0"/>
          <c:showPercent val="0"/>
          <c:showBubbleSize val="0"/>
        </c:dLbls>
        <c:gapWidth val="150"/>
        <c:axId val="261208088"/>
        <c:axId val="26120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31B-4BC1-8ECD-0167C0DFC97F}"/>
            </c:ext>
          </c:extLst>
        </c:ser>
        <c:dLbls>
          <c:showLegendKey val="0"/>
          <c:showVal val="0"/>
          <c:showCatName val="0"/>
          <c:showSerName val="0"/>
          <c:showPercent val="0"/>
          <c:showBubbleSize val="0"/>
        </c:dLbls>
        <c:marker val="1"/>
        <c:smooth val="0"/>
        <c:axId val="261208088"/>
        <c:axId val="261208480"/>
      </c:lineChart>
      <c:dateAx>
        <c:axId val="261208088"/>
        <c:scaling>
          <c:orientation val="minMax"/>
        </c:scaling>
        <c:delete val="1"/>
        <c:axPos val="b"/>
        <c:numFmt formatCode="ge" sourceLinked="1"/>
        <c:majorTickMark val="none"/>
        <c:minorTickMark val="none"/>
        <c:tickLblPos val="none"/>
        <c:crossAx val="261208480"/>
        <c:crosses val="autoZero"/>
        <c:auto val="1"/>
        <c:lblOffset val="100"/>
        <c:baseTimeUnit val="years"/>
      </c:dateAx>
      <c:valAx>
        <c:axId val="26120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208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1BE-4635-BAAC-4503FDE564B1}"/>
            </c:ext>
          </c:extLst>
        </c:ser>
        <c:dLbls>
          <c:showLegendKey val="0"/>
          <c:showVal val="0"/>
          <c:showCatName val="0"/>
          <c:showSerName val="0"/>
          <c:showPercent val="0"/>
          <c:showBubbleSize val="0"/>
        </c:dLbls>
        <c:gapWidth val="150"/>
        <c:axId val="258717816"/>
        <c:axId val="25871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1BE-4635-BAAC-4503FDE564B1}"/>
            </c:ext>
          </c:extLst>
        </c:ser>
        <c:dLbls>
          <c:showLegendKey val="0"/>
          <c:showVal val="0"/>
          <c:showCatName val="0"/>
          <c:showSerName val="0"/>
          <c:showPercent val="0"/>
          <c:showBubbleSize val="0"/>
        </c:dLbls>
        <c:marker val="1"/>
        <c:smooth val="0"/>
        <c:axId val="258717816"/>
        <c:axId val="258718208"/>
      </c:lineChart>
      <c:dateAx>
        <c:axId val="258717816"/>
        <c:scaling>
          <c:orientation val="minMax"/>
        </c:scaling>
        <c:delete val="1"/>
        <c:axPos val="b"/>
        <c:numFmt formatCode="ge" sourceLinked="1"/>
        <c:majorTickMark val="none"/>
        <c:minorTickMark val="none"/>
        <c:tickLblPos val="none"/>
        <c:crossAx val="258718208"/>
        <c:crosses val="autoZero"/>
        <c:auto val="1"/>
        <c:lblOffset val="100"/>
        <c:baseTimeUnit val="years"/>
      </c:dateAx>
      <c:valAx>
        <c:axId val="25871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717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597.79999999999995</c:v>
                </c:pt>
                <c:pt idx="1">
                  <c:v>722.21</c:v>
                </c:pt>
                <c:pt idx="2">
                  <c:v>860.61</c:v>
                </c:pt>
                <c:pt idx="3">
                  <c:v>869.31</c:v>
                </c:pt>
                <c:pt idx="4">
                  <c:v>154.06</c:v>
                </c:pt>
              </c:numCache>
            </c:numRef>
          </c:val>
          <c:extLst xmlns:c16r2="http://schemas.microsoft.com/office/drawing/2015/06/chart">
            <c:ext xmlns:c16="http://schemas.microsoft.com/office/drawing/2014/chart" uri="{C3380CC4-5D6E-409C-BE32-E72D297353CC}">
              <c16:uniqueId val="{00000000-1CC1-404B-8ABA-0ED46777D755}"/>
            </c:ext>
          </c:extLst>
        </c:ser>
        <c:dLbls>
          <c:showLegendKey val="0"/>
          <c:showVal val="0"/>
          <c:showCatName val="0"/>
          <c:showSerName val="0"/>
          <c:showPercent val="0"/>
          <c:showBubbleSize val="0"/>
        </c:dLbls>
        <c:gapWidth val="150"/>
        <c:axId val="261205016"/>
        <c:axId val="261205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1285.3599999999999</c:v>
                </c:pt>
                <c:pt idx="1">
                  <c:v>1246.73</c:v>
                </c:pt>
                <c:pt idx="2">
                  <c:v>1281.51</c:v>
                </c:pt>
                <c:pt idx="3">
                  <c:v>1068.53</c:v>
                </c:pt>
                <c:pt idx="4">
                  <c:v>1168.7</c:v>
                </c:pt>
              </c:numCache>
            </c:numRef>
          </c:val>
          <c:smooth val="0"/>
          <c:extLst xmlns:c16r2="http://schemas.microsoft.com/office/drawing/2015/06/chart">
            <c:ext xmlns:c16="http://schemas.microsoft.com/office/drawing/2014/chart" uri="{C3380CC4-5D6E-409C-BE32-E72D297353CC}">
              <c16:uniqueId val="{00000001-1CC1-404B-8ABA-0ED46777D755}"/>
            </c:ext>
          </c:extLst>
        </c:ser>
        <c:dLbls>
          <c:showLegendKey val="0"/>
          <c:showVal val="0"/>
          <c:showCatName val="0"/>
          <c:showSerName val="0"/>
          <c:showPercent val="0"/>
          <c:showBubbleSize val="0"/>
        </c:dLbls>
        <c:marker val="1"/>
        <c:smooth val="0"/>
        <c:axId val="261205016"/>
        <c:axId val="261205408"/>
      </c:lineChart>
      <c:dateAx>
        <c:axId val="261205016"/>
        <c:scaling>
          <c:orientation val="minMax"/>
        </c:scaling>
        <c:delete val="1"/>
        <c:axPos val="b"/>
        <c:numFmt formatCode="ge" sourceLinked="1"/>
        <c:majorTickMark val="none"/>
        <c:minorTickMark val="none"/>
        <c:tickLblPos val="none"/>
        <c:crossAx val="261205408"/>
        <c:crosses val="autoZero"/>
        <c:auto val="1"/>
        <c:lblOffset val="100"/>
        <c:baseTimeUnit val="years"/>
      </c:dateAx>
      <c:valAx>
        <c:axId val="26120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205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95.16</c:v>
                </c:pt>
                <c:pt idx="1">
                  <c:v>92.29</c:v>
                </c:pt>
                <c:pt idx="2">
                  <c:v>85.16</c:v>
                </c:pt>
                <c:pt idx="3">
                  <c:v>78.75</c:v>
                </c:pt>
                <c:pt idx="4">
                  <c:v>138.75</c:v>
                </c:pt>
              </c:numCache>
            </c:numRef>
          </c:val>
          <c:extLst xmlns:c16r2="http://schemas.microsoft.com/office/drawing/2015/06/chart">
            <c:ext xmlns:c16="http://schemas.microsoft.com/office/drawing/2014/chart" uri="{C3380CC4-5D6E-409C-BE32-E72D297353CC}">
              <c16:uniqueId val="{00000000-DBDB-419B-A62C-9BCFBF6DC4D2}"/>
            </c:ext>
          </c:extLst>
        </c:ser>
        <c:dLbls>
          <c:showLegendKey val="0"/>
          <c:showVal val="0"/>
          <c:showCatName val="0"/>
          <c:showSerName val="0"/>
          <c:showPercent val="0"/>
          <c:showBubbleSize val="0"/>
        </c:dLbls>
        <c:gapWidth val="150"/>
        <c:axId val="225923448"/>
        <c:axId val="225923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54.45</c:v>
                </c:pt>
                <c:pt idx="1">
                  <c:v>54.33</c:v>
                </c:pt>
                <c:pt idx="2">
                  <c:v>55.02</c:v>
                </c:pt>
                <c:pt idx="3">
                  <c:v>59.33</c:v>
                </c:pt>
                <c:pt idx="4">
                  <c:v>53.59</c:v>
                </c:pt>
              </c:numCache>
            </c:numRef>
          </c:val>
          <c:smooth val="0"/>
          <c:extLst xmlns:c16r2="http://schemas.microsoft.com/office/drawing/2015/06/chart">
            <c:ext xmlns:c16="http://schemas.microsoft.com/office/drawing/2014/chart" uri="{C3380CC4-5D6E-409C-BE32-E72D297353CC}">
              <c16:uniqueId val="{00000001-DBDB-419B-A62C-9BCFBF6DC4D2}"/>
            </c:ext>
          </c:extLst>
        </c:ser>
        <c:dLbls>
          <c:showLegendKey val="0"/>
          <c:showVal val="0"/>
          <c:showCatName val="0"/>
          <c:showSerName val="0"/>
          <c:showPercent val="0"/>
          <c:showBubbleSize val="0"/>
        </c:dLbls>
        <c:marker val="1"/>
        <c:smooth val="0"/>
        <c:axId val="225923448"/>
        <c:axId val="225923840"/>
      </c:lineChart>
      <c:dateAx>
        <c:axId val="225923448"/>
        <c:scaling>
          <c:orientation val="minMax"/>
        </c:scaling>
        <c:delete val="1"/>
        <c:axPos val="b"/>
        <c:numFmt formatCode="ge" sourceLinked="1"/>
        <c:majorTickMark val="none"/>
        <c:minorTickMark val="none"/>
        <c:tickLblPos val="none"/>
        <c:crossAx val="225923840"/>
        <c:crosses val="autoZero"/>
        <c:auto val="1"/>
        <c:lblOffset val="100"/>
        <c:baseTimeUnit val="years"/>
      </c:dateAx>
      <c:valAx>
        <c:axId val="22592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923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233.66</c:v>
                </c:pt>
                <c:pt idx="1">
                  <c:v>243.35</c:v>
                </c:pt>
                <c:pt idx="2">
                  <c:v>263.75</c:v>
                </c:pt>
                <c:pt idx="3">
                  <c:v>282.7</c:v>
                </c:pt>
                <c:pt idx="4">
                  <c:v>162.18</c:v>
                </c:pt>
              </c:numCache>
            </c:numRef>
          </c:val>
          <c:extLst xmlns:c16r2="http://schemas.microsoft.com/office/drawing/2015/06/chart">
            <c:ext xmlns:c16="http://schemas.microsoft.com/office/drawing/2014/chart" uri="{C3380CC4-5D6E-409C-BE32-E72D297353CC}">
              <c16:uniqueId val="{00000000-1341-4230-B92D-9B3395C4FBA5}"/>
            </c:ext>
          </c:extLst>
        </c:ser>
        <c:dLbls>
          <c:showLegendKey val="0"/>
          <c:showVal val="0"/>
          <c:showCatName val="0"/>
          <c:showSerName val="0"/>
          <c:showPercent val="0"/>
          <c:showBubbleSize val="0"/>
        </c:dLbls>
        <c:gapWidth val="150"/>
        <c:axId val="225918328"/>
        <c:axId val="225918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332.75</c:v>
                </c:pt>
                <c:pt idx="1">
                  <c:v>341.05</c:v>
                </c:pt>
                <c:pt idx="2">
                  <c:v>330.62</c:v>
                </c:pt>
                <c:pt idx="3">
                  <c:v>279.67</c:v>
                </c:pt>
                <c:pt idx="4">
                  <c:v>259.79000000000002</c:v>
                </c:pt>
              </c:numCache>
            </c:numRef>
          </c:val>
          <c:smooth val="0"/>
          <c:extLst xmlns:c16r2="http://schemas.microsoft.com/office/drawing/2015/06/chart">
            <c:ext xmlns:c16="http://schemas.microsoft.com/office/drawing/2014/chart" uri="{C3380CC4-5D6E-409C-BE32-E72D297353CC}">
              <c16:uniqueId val="{00000001-1341-4230-B92D-9B3395C4FBA5}"/>
            </c:ext>
          </c:extLst>
        </c:ser>
        <c:dLbls>
          <c:showLegendKey val="0"/>
          <c:showVal val="0"/>
          <c:showCatName val="0"/>
          <c:showSerName val="0"/>
          <c:showPercent val="0"/>
          <c:showBubbleSize val="0"/>
        </c:dLbls>
        <c:marker val="1"/>
        <c:smooth val="0"/>
        <c:axId val="225918328"/>
        <c:axId val="225918720"/>
      </c:lineChart>
      <c:dateAx>
        <c:axId val="225918328"/>
        <c:scaling>
          <c:orientation val="minMax"/>
        </c:scaling>
        <c:delete val="1"/>
        <c:axPos val="b"/>
        <c:numFmt formatCode="ge" sourceLinked="1"/>
        <c:majorTickMark val="none"/>
        <c:minorTickMark val="none"/>
        <c:tickLblPos val="none"/>
        <c:crossAx val="225918720"/>
        <c:crosses val="autoZero"/>
        <c:auto val="1"/>
        <c:lblOffset val="100"/>
        <c:baseTimeUnit val="years"/>
      </c:dateAx>
      <c:valAx>
        <c:axId val="22591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918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I1" zoomScaleNormal="100" workbookViewId="0">
      <selection activeCell="CB47" sqref="CB4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秋田県　北秋田市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D2</v>
      </c>
      <c r="X8" s="49"/>
      <c r="Y8" s="49"/>
      <c r="Z8" s="49"/>
      <c r="AA8" s="49"/>
      <c r="AB8" s="49"/>
      <c r="AC8" s="49"/>
      <c r="AD8" s="49" t="str">
        <f>データ!$M$6</f>
        <v>非設置</v>
      </c>
      <c r="AE8" s="49"/>
      <c r="AF8" s="49"/>
      <c r="AG8" s="49"/>
      <c r="AH8" s="49"/>
      <c r="AI8" s="49"/>
      <c r="AJ8" s="49"/>
      <c r="AK8" s="2"/>
      <c r="AL8" s="50">
        <f>データ!$R$6</f>
        <v>32216</v>
      </c>
      <c r="AM8" s="50"/>
      <c r="AN8" s="50"/>
      <c r="AO8" s="50"/>
      <c r="AP8" s="50"/>
      <c r="AQ8" s="50"/>
      <c r="AR8" s="50"/>
      <c r="AS8" s="50"/>
      <c r="AT8" s="46">
        <f>データ!$S$6</f>
        <v>1152.76</v>
      </c>
      <c r="AU8" s="46"/>
      <c r="AV8" s="46"/>
      <c r="AW8" s="46"/>
      <c r="AX8" s="46"/>
      <c r="AY8" s="46"/>
      <c r="AZ8" s="46"/>
      <c r="BA8" s="46"/>
      <c r="BB8" s="46">
        <f>データ!$T$6</f>
        <v>27.95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51" t="s">
        <v>19</v>
      </c>
      <c r="BM9" s="52"/>
      <c r="BN9" s="10" t="s">
        <v>20</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28.6</v>
      </c>
      <c r="Q10" s="46"/>
      <c r="R10" s="46"/>
      <c r="S10" s="46"/>
      <c r="T10" s="46"/>
      <c r="U10" s="46"/>
      <c r="V10" s="46"/>
      <c r="W10" s="50">
        <f>データ!$Q$6</f>
        <v>4060</v>
      </c>
      <c r="X10" s="50"/>
      <c r="Y10" s="50"/>
      <c r="Z10" s="50"/>
      <c r="AA10" s="50"/>
      <c r="AB10" s="50"/>
      <c r="AC10" s="50"/>
      <c r="AD10" s="2"/>
      <c r="AE10" s="2"/>
      <c r="AF10" s="2"/>
      <c r="AG10" s="2"/>
      <c r="AH10" s="2"/>
      <c r="AI10" s="2"/>
      <c r="AJ10" s="2"/>
      <c r="AK10" s="2"/>
      <c r="AL10" s="50">
        <f>データ!$U$6</f>
        <v>9118</v>
      </c>
      <c r="AM10" s="50"/>
      <c r="AN10" s="50"/>
      <c r="AO10" s="50"/>
      <c r="AP10" s="50"/>
      <c r="AQ10" s="50"/>
      <c r="AR10" s="50"/>
      <c r="AS10" s="50"/>
      <c r="AT10" s="46">
        <f>データ!$V$6</f>
        <v>150.47999999999999</v>
      </c>
      <c r="AU10" s="46"/>
      <c r="AV10" s="46"/>
      <c r="AW10" s="46"/>
      <c r="AX10" s="46"/>
      <c r="AY10" s="46"/>
      <c r="AZ10" s="46"/>
      <c r="BA10" s="46"/>
      <c r="BB10" s="46">
        <f>データ!$W$6</f>
        <v>60.59</v>
      </c>
      <c r="BC10" s="46"/>
      <c r="BD10" s="46"/>
      <c r="BE10" s="46"/>
      <c r="BF10" s="46"/>
      <c r="BG10" s="46"/>
      <c r="BH10" s="46"/>
      <c r="BI10" s="46"/>
      <c r="BJ10" s="2"/>
      <c r="BK10" s="2"/>
      <c r="BL10" s="53" t="s">
        <v>21</v>
      </c>
      <c r="BM10" s="54"/>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55" t="s">
        <v>25</v>
      </c>
      <c r="BM14" s="56"/>
      <c r="BN14" s="56"/>
      <c r="BO14" s="56"/>
      <c r="BP14" s="56"/>
      <c r="BQ14" s="56"/>
      <c r="BR14" s="56"/>
      <c r="BS14" s="56"/>
      <c r="BT14" s="56"/>
      <c r="BU14" s="56"/>
      <c r="BV14" s="56"/>
      <c r="BW14" s="56"/>
      <c r="BX14" s="56"/>
      <c r="BY14" s="56"/>
      <c r="BZ14" s="5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58"/>
      <c r="BM15" s="59"/>
      <c r="BN15" s="59"/>
      <c r="BO15" s="59"/>
      <c r="BP15" s="59"/>
      <c r="BQ15" s="59"/>
      <c r="BR15" s="59"/>
      <c r="BS15" s="59"/>
      <c r="BT15" s="59"/>
      <c r="BU15" s="59"/>
      <c r="BV15" s="59"/>
      <c r="BW15" s="59"/>
      <c r="BX15" s="59"/>
      <c r="BY15" s="59"/>
      <c r="BZ15" s="6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109</v>
      </c>
      <c r="BM16" s="62"/>
      <c r="BN16" s="62"/>
      <c r="BO16" s="62"/>
      <c r="BP16" s="62"/>
      <c r="BQ16" s="62"/>
      <c r="BR16" s="62"/>
      <c r="BS16" s="62"/>
      <c r="BT16" s="62"/>
      <c r="BU16" s="62"/>
      <c r="BV16" s="62"/>
      <c r="BW16" s="62"/>
      <c r="BX16" s="62"/>
      <c r="BY16" s="62"/>
      <c r="BZ16" s="6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1"/>
      <c r="BM34" s="62"/>
      <c r="BN34" s="62"/>
      <c r="BO34" s="62"/>
      <c r="BP34" s="62"/>
      <c r="BQ34" s="62"/>
      <c r="BR34" s="62"/>
      <c r="BS34" s="62"/>
      <c r="BT34" s="62"/>
      <c r="BU34" s="62"/>
      <c r="BV34" s="62"/>
      <c r="BW34" s="62"/>
      <c r="BX34" s="62"/>
      <c r="BY34" s="62"/>
      <c r="BZ34" s="6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1"/>
      <c r="BM35" s="62"/>
      <c r="BN35" s="62"/>
      <c r="BO35" s="62"/>
      <c r="BP35" s="62"/>
      <c r="BQ35" s="62"/>
      <c r="BR35" s="62"/>
      <c r="BS35" s="62"/>
      <c r="BT35" s="62"/>
      <c r="BU35" s="62"/>
      <c r="BV35" s="62"/>
      <c r="BW35" s="62"/>
      <c r="BX35" s="62"/>
      <c r="BY35" s="62"/>
      <c r="BZ35" s="6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5" t="s">
        <v>26</v>
      </c>
      <c r="BM45" s="56"/>
      <c r="BN45" s="56"/>
      <c r="BO45" s="56"/>
      <c r="BP45" s="56"/>
      <c r="BQ45" s="56"/>
      <c r="BR45" s="56"/>
      <c r="BS45" s="56"/>
      <c r="BT45" s="56"/>
      <c r="BU45" s="56"/>
      <c r="BV45" s="56"/>
      <c r="BW45" s="56"/>
      <c r="BX45" s="56"/>
      <c r="BY45" s="56"/>
      <c r="BZ45" s="57"/>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8"/>
      <c r="BM46" s="59"/>
      <c r="BN46" s="59"/>
      <c r="BO46" s="59"/>
      <c r="BP46" s="59"/>
      <c r="BQ46" s="59"/>
      <c r="BR46" s="59"/>
      <c r="BS46" s="59"/>
      <c r="BT46" s="59"/>
      <c r="BU46" s="59"/>
      <c r="BV46" s="59"/>
      <c r="BW46" s="59"/>
      <c r="BX46" s="59"/>
      <c r="BY46" s="59"/>
      <c r="BZ46" s="60"/>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1" t="s">
        <v>107</v>
      </c>
      <c r="BM47" s="62"/>
      <c r="BN47" s="62"/>
      <c r="BO47" s="62"/>
      <c r="BP47" s="62"/>
      <c r="BQ47" s="62"/>
      <c r="BR47" s="62"/>
      <c r="BS47" s="62"/>
      <c r="BT47" s="62"/>
      <c r="BU47" s="62"/>
      <c r="BV47" s="62"/>
      <c r="BW47" s="62"/>
      <c r="BX47" s="62"/>
      <c r="BY47" s="62"/>
      <c r="BZ47" s="63"/>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1"/>
      <c r="BM48" s="62"/>
      <c r="BN48" s="62"/>
      <c r="BO48" s="62"/>
      <c r="BP48" s="62"/>
      <c r="BQ48" s="62"/>
      <c r="BR48" s="62"/>
      <c r="BS48" s="62"/>
      <c r="BT48" s="62"/>
      <c r="BU48" s="62"/>
      <c r="BV48" s="62"/>
      <c r="BW48" s="62"/>
      <c r="BX48" s="62"/>
      <c r="BY48" s="62"/>
      <c r="BZ48" s="63"/>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1"/>
      <c r="BM49" s="62"/>
      <c r="BN49" s="62"/>
      <c r="BO49" s="62"/>
      <c r="BP49" s="62"/>
      <c r="BQ49" s="62"/>
      <c r="BR49" s="62"/>
      <c r="BS49" s="62"/>
      <c r="BT49" s="62"/>
      <c r="BU49" s="62"/>
      <c r="BV49" s="62"/>
      <c r="BW49" s="62"/>
      <c r="BX49" s="62"/>
      <c r="BY49" s="62"/>
      <c r="BZ49" s="63"/>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1"/>
      <c r="BM50" s="62"/>
      <c r="BN50" s="62"/>
      <c r="BO50" s="62"/>
      <c r="BP50" s="62"/>
      <c r="BQ50" s="62"/>
      <c r="BR50" s="62"/>
      <c r="BS50" s="62"/>
      <c r="BT50" s="62"/>
      <c r="BU50" s="62"/>
      <c r="BV50" s="62"/>
      <c r="BW50" s="62"/>
      <c r="BX50" s="62"/>
      <c r="BY50" s="62"/>
      <c r="BZ50" s="63"/>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1"/>
      <c r="BM51" s="62"/>
      <c r="BN51" s="62"/>
      <c r="BO51" s="62"/>
      <c r="BP51" s="62"/>
      <c r="BQ51" s="62"/>
      <c r="BR51" s="62"/>
      <c r="BS51" s="62"/>
      <c r="BT51" s="62"/>
      <c r="BU51" s="62"/>
      <c r="BV51" s="62"/>
      <c r="BW51" s="62"/>
      <c r="BX51" s="62"/>
      <c r="BY51" s="62"/>
      <c r="BZ51" s="63"/>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1"/>
      <c r="BM52" s="62"/>
      <c r="BN52" s="62"/>
      <c r="BO52" s="62"/>
      <c r="BP52" s="62"/>
      <c r="BQ52" s="62"/>
      <c r="BR52" s="62"/>
      <c r="BS52" s="62"/>
      <c r="BT52" s="62"/>
      <c r="BU52" s="62"/>
      <c r="BV52" s="62"/>
      <c r="BW52" s="62"/>
      <c r="BX52" s="62"/>
      <c r="BY52" s="62"/>
      <c r="BZ52" s="63"/>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1"/>
      <c r="BM53" s="62"/>
      <c r="BN53" s="62"/>
      <c r="BO53" s="62"/>
      <c r="BP53" s="62"/>
      <c r="BQ53" s="62"/>
      <c r="BR53" s="62"/>
      <c r="BS53" s="62"/>
      <c r="BT53" s="62"/>
      <c r="BU53" s="62"/>
      <c r="BV53" s="62"/>
      <c r="BW53" s="62"/>
      <c r="BX53" s="62"/>
      <c r="BY53" s="62"/>
      <c r="BZ53" s="63"/>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1"/>
      <c r="BM54" s="62"/>
      <c r="BN54" s="62"/>
      <c r="BO54" s="62"/>
      <c r="BP54" s="62"/>
      <c r="BQ54" s="62"/>
      <c r="BR54" s="62"/>
      <c r="BS54" s="62"/>
      <c r="BT54" s="62"/>
      <c r="BU54" s="62"/>
      <c r="BV54" s="62"/>
      <c r="BW54" s="62"/>
      <c r="BX54" s="62"/>
      <c r="BY54" s="62"/>
      <c r="BZ54" s="63"/>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1"/>
      <c r="BM55" s="62"/>
      <c r="BN55" s="62"/>
      <c r="BO55" s="62"/>
      <c r="BP55" s="62"/>
      <c r="BQ55" s="62"/>
      <c r="BR55" s="62"/>
      <c r="BS55" s="62"/>
      <c r="BT55" s="62"/>
      <c r="BU55" s="62"/>
      <c r="BV55" s="62"/>
      <c r="BW55" s="62"/>
      <c r="BX55" s="62"/>
      <c r="BY55" s="62"/>
      <c r="BZ55" s="63"/>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1"/>
      <c r="BM56" s="62"/>
      <c r="BN56" s="62"/>
      <c r="BO56" s="62"/>
      <c r="BP56" s="62"/>
      <c r="BQ56" s="62"/>
      <c r="BR56" s="62"/>
      <c r="BS56" s="62"/>
      <c r="BT56" s="62"/>
      <c r="BU56" s="62"/>
      <c r="BV56" s="62"/>
      <c r="BW56" s="62"/>
      <c r="BX56" s="62"/>
      <c r="BY56" s="62"/>
      <c r="BZ56" s="63"/>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1"/>
      <c r="BM57" s="62"/>
      <c r="BN57" s="62"/>
      <c r="BO57" s="62"/>
      <c r="BP57" s="62"/>
      <c r="BQ57" s="62"/>
      <c r="BR57" s="62"/>
      <c r="BS57" s="62"/>
      <c r="BT57" s="62"/>
      <c r="BU57" s="62"/>
      <c r="BV57" s="62"/>
      <c r="BW57" s="62"/>
      <c r="BX57" s="62"/>
      <c r="BY57" s="62"/>
      <c r="BZ57" s="63"/>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1"/>
      <c r="BM58" s="62"/>
      <c r="BN58" s="62"/>
      <c r="BO58" s="62"/>
      <c r="BP58" s="62"/>
      <c r="BQ58" s="62"/>
      <c r="BR58" s="62"/>
      <c r="BS58" s="62"/>
      <c r="BT58" s="62"/>
      <c r="BU58" s="62"/>
      <c r="BV58" s="62"/>
      <c r="BW58" s="62"/>
      <c r="BX58" s="62"/>
      <c r="BY58" s="62"/>
      <c r="BZ58" s="6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1"/>
      <c r="BM59" s="62"/>
      <c r="BN59" s="62"/>
      <c r="BO59" s="62"/>
      <c r="BP59" s="62"/>
      <c r="BQ59" s="62"/>
      <c r="BR59" s="62"/>
      <c r="BS59" s="62"/>
      <c r="BT59" s="62"/>
      <c r="BU59" s="62"/>
      <c r="BV59" s="62"/>
      <c r="BW59" s="62"/>
      <c r="BX59" s="62"/>
      <c r="BY59" s="62"/>
      <c r="BZ59" s="63"/>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61"/>
      <c r="BM60" s="62"/>
      <c r="BN60" s="62"/>
      <c r="BO60" s="62"/>
      <c r="BP60" s="62"/>
      <c r="BQ60" s="62"/>
      <c r="BR60" s="62"/>
      <c r="BS60" s="62"/>
      <c r="BT60" s="62"/>
      <c r="BU60" s="62"/>
      <c r="BV60" s="62"/>
      <c r="BW60" s="62"/>
      <c r="BX60" s="62"/>
      <c r="BY60" s="62"/>
      <c r="BZ60" s="6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61"/>
      <c r="BM61" s="62"/>
      <c r="BN61" s="62"/>
      <c r="BO61" s="62"/>
      <c r="BP61" s="62"/>
      <c r="BQ61" s="62"/>
      <c r="BR61" s="62"/>
      <c r="BS61" s="62"/>
      <c r="BT61" s="62"/>
      <c r="BU61" s="62"/>
      <c r="BV61" s="62"/>
      <c r="BW61" s="62"/>
      <c r="BX61" s="62"/>
      <c r="BY61" s="62"/>
      <c r="BZ61" s="63"/>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1"/>
      <c r="BM62" s="62"/>
      <c r="BN62" s="62"/>
      <c r="BO62" s="62"/>
      <c r="BP62" s="62"/>
      <c r="BQ62" s="62"/>
      <c r="BR62" s="62"/>
      <c r="BS62" s="62"/>
      <c r="BT62" s="62"/>
      <c r="BU62" s="62"/>
      <c r="BV62" s="62"/>
      <c r="BW62" s="62"/>
      <c r="BX62" s="62"/>
      <c r="BY62" s="62"/>
      <c r="BZ62" s="63"/>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4"/>
      <c r="BM63" s="65"/>
      <c r="BN63" s="65"/>
      <c r="BO63" s="65"/>
      <c r="BP63" s="65"/>
      <c r="BQ63" s="65"/>
      <c r="BR63" s="65"/>
      <c r="BS63" s="65"/>
      <c r="BT63" s="65"/>
      <c r="BU63" s="65"/>
      <c r="BV63" s="65"/>
      <c r="BW63" s="65"/>
      <c r="BX63" s="65"/>
      <c r="BY63" s="65"/>
      <c r="BZ63" s="6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5" t="s">
        <v>28</v>
      </c>
      <c r="BM64" s="56"/>
      <c r="BN64" s="56"/>
      <c r="BO64" s="56"/>
      <c r="BP64" s="56"/>
      <c r="BQ64" s="56"/>
      <c r="BR64" s="56"/>
      <c r="BS64" s="56"/>
      <c r="BT64" s="56"/>
      <c r="BU64" s="56"/>
      <c r="BV64" s="56"/>
      <c r="BW64" s="56"/>
      <c r="BX64" s="56"/>
      <c r="BY64" s="56"/>
      <c r="BZ64" s="57"/>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8"/>
      <c r="BM65" s="59"/>
      <c r="BN65" s="59"/>
      <c r="BO65" s="59"/>
      <c r="BP65" s="59"/>
      <c r="BQ65" s="59"/>
      <c r="BR65" s="59"/>
      <c r="BS65" s="59"/>
      <c r="BT65" s="59"/>
      <c r="BU65" s="59"/>
      <c r="BV65" s="59"/>
      <c r="BW65" s="59"/>
      <c r="BX65" s="59"/>
      <c r="BY65" s="59"/>
      <c r="BZ65" s="60"/>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1" t="s">
        <v>108</v>
      </c>
      <c r="BM66" s="62"/>
      <c r="BN66" s="62"/>
      <c r="BO66" s="62"/>
      <c r="BP66" s="62"/>
      <c r="BQ66" s="62"/>
      <c r="BR66" s="62"/>
      <c r="BS66" s="62"/>
      <c r="BT66" s="62"/>
      <c r="BU66" s="62"/>
      <c r="BV66" s="62"/>
      <c r="BW66" s="62"/>
      <c r="BX66" s="62"/>
      <c r="BY66" s="62"/>
      <c r="BZ66" s="63"/>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1"/>
      <c r="BM67" s="62"/>
      <c r="BN67" s="62"/>
      <c r="BO67" s="62"/>
      <c r="BP67" s="62"/>
      <c r="BQ67" s="62"/>
      <c r="BR67" s="62"/>
      <c r="BS67" s="62"/>
      <c r="BT67" s="62"/>
      <c r="BU67" s="62"/>
      <c r="BV67" s="62"/>
      <c r="BW67" s="62"/>
      <c r="BX67" s="62"/>
      <c r="BY67" s="62"/>
      <c r="BZ67" s="63"/>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1"/>
      <c r="BM68" s="62"/>
      <c r="BN68" s="62"/>
      <c r="BO68" s="62"/>
      <c r="BP68" s="62"/>
      <c r="BQ68" s="62"/>
      <c r="BR68" s="62"/>
      <c r="BS68" s="62"/>
      <c r="BT68" s="62"/>
      <c r="BU68" s="62"/>
      <c r="BV68" s="62"/>
      <c r="BW68" s="62"/>
      <c r="BX68" s="62"/>
      <c r="BY68" s="62"/>
      <c r="BZ68" s="63"/>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1"/>
      <c r="BM69" s="62"/>
      <c r="BN69" s="62"/>
      <c r="BO69" s="62"/>
      <c r="BP69" s="62"/>
      <c r="BQ69" s="62"/>
      <c r="BR69" s="62"/>
      <c r="BS69" s="62"/>
      <c r="BT69" s="62"/>
      <c r="BU69" s="62"/>
      <c r="BV69" s="62"/>
      <c r="BW69" s="62"/>
      <c r="BX69" s="62"/>
      <c r="BY69" s="62"/>
      <c r="BZ69" s="63"/>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1"/>
      <c r="BM70" s="62"/>
      <c r="BN70" s="62"/>
      <c r="BO70" s="62"/>
      <c r="BP70" s="62"/>
      <c r="BQ70" s="62"/>
      <c r="BR70" s="62"/>
      <c r="BS70" s="62"/>
      <c r="BT70" s="62"/>
      <c r="BU70" s="62"/>
      <c r="BV70" s="62"/>
      <c r="BW70" s="62"/>
      <c r="BX70" s="62"/>
      <c r="BY70" s="62"/>
      <c r="BZ70" s="63"/>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1"/>
      <c r="BM71" s="62"/>
      <c r="BN71" s="62"/>
      <c r="BO71" s="62"/>
      <c r="BP71" s="62"/>
      <c r="BQ71" s="62"/>
      <c r="BR71" s="62"/>
      <c r="BS71" s="62"/>
      <c r="BT71" s="62"/>
      <c r="BU71" s="62"/>
      <c r="BV71" s="62"/>
      <c r="BW71" s="62"/>
      <c r="BX71" s="62"/>
      <c r="BY71" s="62"/>
      <c r="BZ71" s="63"/>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1"/>
      <c r="BM72" s="62"/>
      <c r="BN72" s="62"/>
      <c r="BO72" s="62"/>
      <c r="BP72" s="62"/>
      <c r="BQ72" s="62"/>
      <c r="BR72" s="62"/>
      <c r="BS72" s="62"/>
      <c r="BT72" s="62"/>
      <c r="BU72" s="62"/>
      <c r="BV72" s="62"/>
      <c r="BW72" s="62"/>
      <c r="BX72" s="62"/>
      <c r="BY72" s="62"/>
      <c r="BZ72" s="63"/>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1"/>
      <c r="BM73" s="62"/>
      <c r="BN73" s="62"/>
      <c r="BO73" s="62"/>
      <c r="BP73" s="62"/>
      <c r="BQ73" s="62"/>
      <c r="BR73" s="62"/>
      <c r="BS73" s="62"/>
      <c r="BT73" s="62"/>
      <c r="BU73" s="62"/>
      <c r="BV73" s="62"/>
      <c r="BW73" s="62"/>
      <c r="BX73" s="62"/>
      <c r="BY73" s="62"/>
      <c r="BZ73" s="63"/>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1"/>
      <c r="BM74" s="62"/>
      <c r="BN74" s="62"/>
      <c r="BO74" s="62"/>
      <c r="BP74" s="62"/>
      <c r="BQ74" s="62"/>
      <c r="BR74" s="62"/>
      <c r="BS74" s="62"/>
      <c r="BT74" s="62"/>
      <c r="BU74" s="62"/>
      <c r="BV74" s="62"/>
      <c r="BW74" s="62"/>
      <c r="BX74" s="62"/>
      <c r="BY74" s="62"/>
      <c r="BZ74" s="63"/>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1"/>
      <c r="BM75" s="62"/>
      <c r="BN75" s="62"/>
      <c r="BO75" s="62"/>
      <c r="BP75" s="62"/>
      <c r="BQ75" s="62"/>
      <c r="BR75" s="62"/>
      <c r="BS75" s="62"/>
      <c r="BT75" s="62"/>
      <c r="BU75" s="62"/>
      <c r="BV75" s="62"/>
      <c r="BW75" s="62"/>
      <c r="BX75" s="62"/>
      <c r="BY75" s="62"/>
      <c r="BZ75" s="63"/>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1"/>
      <c r="BM76" s="62"/>
      <c r="BN76" s="62"/>
      <c r="BO76" s="62"/>
      <c r="BP76" s="62"/>
      <c r="BQ76" s="62"/>
      <c r="BR76" s="62"/>
      <c r="BS76" s="62"/>
      <c r="BT76" s="62"/>
      <c r="BU76" s="62"/>
      <c r="BV76" s="62"/>
      <c r="BW76" s="62"/>
      <c r="BX76" s="62"/>
      <c r="BY76" s="62"/>
      <c r="BZ76" s="63"/>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1"/>
      <c r="BM77" s="62"/>
      <c r="BN77" s="62"/>
      <c r="BO77" s="62"/>
      <c r="BP77" s="62"/>
      <c r="BQ77" s="62"/>
      <c r="BR77" s="62"/>
      <c r="BS77" s="62"/>
      <c r="BT77" s="62"/>
      <c r="BU77" s="62"/>
      <c r="BV77" s="62"/>
      <c r="BW77" s="62"/>
      <c r="BX77" s="62"/>
      <c r="BY77" s="62"/>
      <c r="BZ77" s="63"/>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1"/>
      <c r="BM78" s="62"/>
      <c r="BN78" s="62"/>
      <c r="BO78" s="62"/>
      <c r="BP78" s="62"/>
      <c r="BQ78" s="62"/>
      <c r="BR78" s="62"/>
      <c r="BS78" s="62"/>
      <c r="BT78" s="62"/>
      <c r="BU78" s="62"/>
      <c r="BV78" s="62"/>
      <c r="BW78" s="62"/>
      <c r="BX78" s="62"/>
      <c r="BY78" s="62"/>
      <c r="BZ78" s="63"/>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1"/>
      <c r="BM79" s="62"/>
      <c r="BN79" s="62"/>
      <c r="BO79" s="62"/>
      <c r="BP79" s="62"/>
      <c r="BQ79" s="62"/>
      <c r="BR79" s="62"/>
      <c r="BS79" s="62"/>
      <c r="BT79" s="62"/>
      <c r="BU79" s="62"/>
      <c r="BV79" s="62"/>
      <c r="BW79" s="62"/>
      <c r="BX79" s="62"/>
      <c r="BY79" s="62"/>
      <c r="BZ79" s="63"/>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1"/>
      <c r="BM80" s="62"/>
      <c r="BN80" s="62"/>
      <c r="BO80" s="62"/>
      <c r="BP80" s="62"/>
      <c r="BQ80" s="62"/>
      <c r="BR80" s="62"/>
      <c r="BS80" s="62"/>
      <c r="BT80" s="62"/>
      <c r="BU80" s="62"/>
      <c r="BV80" s="62"/>
      <c r="BW80" s="62"/>
      <c r="BX80" s="62"/>
      <c r="BY80" s="62"/>
      <c r="BZ80" s="63"/>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1"/>
      <c r="BM81" s="62"/>
      <c r="BN81" s="62"/>
      <c r="BO81" s="62"/>
      <c r="BP81" s="62"/>
      <c r="BQ81" s="62"/>
      <c r="BR81" s="62"/>
      <c r="BS81" s="62"/>
      <c r="BT81" s="62"/>
      <c r="BU81" s="62"/>
      <c r="BV81" s="62"/>
      <c r="BW81" s="62"/>
      <c r="BX81" s="62"/>
      <c r="BY81" s="62"/>
      <c r="BZ81" s="6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4"/>
      <c r="BM82" s="65"/>
      <c r="BN82" s="65"/>
      <c r="BO82" s="65"/>
      <c r="BP82" s="65"/>
      <c r="BQ82" s="65"/>
      <c r="BR82" s="65"/>
      <c r="BS82" s="65"/>
      <c r="BT82" s="65"/>
      <c r="BU82" s="65"/>
      <c r="BV82" s="65"/>
      <c r="BW82" s="65"/>
      <c r="BX82" s="65"/>
      <c r="BY82" s="65"/>
      <c r="BZ82" s="6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41</v>
      </c>
      <c r="N85" s="27" t="s">
        <v>41</v>
      </c>
      <c r="O85" s="27" t="str">
        <f>データ!EN6</f>
        <v>【0.54】</v>
      </c>
    </row>
  </sheetData>
  <sheetProtection algorithmName="SHA-512" hashValue="Udr54EcOvlNPZX9/ylYsKKNLhMHSwMdkcOCQ+KQprt6fXmvt3Pwr8rG8+RRpUkgV+Y5lDLtw58ruszlyqgDNew==" saltValue="dgwhp3o3yG2ZpIv5npDhc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44</v>
      </c>
      <c r="B3" s="30" t="s">
        <v>45</v>
      </c>
      <c r="C3" s="30" t="s">
        <v>46</v>
      </c>
      <c r="D3" s="30" t="s">
        <v>47</v>
      </c>
      <c r="E3" s="30" t="s">
        <v>48</v>
      </c>
      <c r="F3" s="30" t="s">
        <v>49</v>
      </c>
      <c r="G3" s="30" t="s">
        <v>50</v>
      </c>
      <c r="H3" s="76" t="s">
        <v>51</v>
      </c>
      <c r="I3" s="77"/>
      <c r="J3" s="77"/>
      <c r="K3" s="77"/>
      <c r="L3" s="77"/>
      <c r="M3" s="77"/>
      <c r="N3" s="77"/>
      <c r="O3" s="77"/>
      <c r="P3" s="77"/>
      <c r="Q3" s="77"/>
      <c r="R3" s="77"/>
      <c r="S3" s="77"/>
      <c r="T3" s="77"/>
      <c r="U3" s="77"/>
      <c r="V3" s="77"/>
      <c r="W3" s="78"/>
      <c r="X3" s="82" t="s">
        <v>52</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27</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53</v>
      </c>
      <c r="B4" s="31"/>
      <c r="C4" s="31"/>
      <c r="D4" s="31"/>
      <c r="E4" s="31"/>
      <c r="F4" s="31"/>
      <c r="G4" s="31"/>
      <c r="H4" s="79"/>
      <c r="I4" s="80"/>
      <c r="J4" s="80"/>
      <c r="K4" s="80"/>
      <c r="L4" s="80"/>
      <c r="M4" s="80"/>
      <c r="N4" s="80"/>
      <c r="O4" s="80"/>
      <c r="P4" s="80"/>
      <c r="Q4" s="80"/>
      <c r="R4" s="80"/>
      <c r="S4" s="80"/>
      <c r="T4" s="80"/>
      <c r="U4" s="80"/>
      <c r="V4" s="80"/>
      <c r="W4" s="81"/>
      <c r="X4" s="75" t="s">
        <v>54</v>
      </c>
      <c r="Y4" s="75"/>
      <c r="Z4" s="75"/>
      <c r="AA4" s="75"/>
      <c r="AB4" s="75"/>
      <c r="AC4" s="75"/>
      <c r="AD4" s="75"/>
      <c r="AE4" s="75"/>
      <c r="AF4" s="75"/>
      <c r="AG4" s="75"/>
      <c r="AH4" s="75"/>
      <c r="AI4" s="75" t="s">
        <v>55</v>
      </c>
      <c r="AJ4" s="75"/>
      <c r="AK4" s="75"/>
      <c r="AL4" s="75"/>
      <c r="AM4" s="75"/>
      <c r="AN4" s="75"/>
      <c r="AO4" s="75"/>
      <c r="AP4" s="75"/>
      <c r="AQ4" s="75"/>
      <c r="AR4" s="75"/>
      <c r="AS4" s="75"/>
      <c r="AT4" s="75" t="s">
        <v>56</v>
      </c>
      <c r="AU4" s="75"/>
      <c r="AV4" s="75"/>
      <c r="AW4" s="75"/>
      <c r="AX4" s="75"/>
      <c r="AY4" s="75"/>
      <c r="AZ4" s="75"/>
      <c r="BA4" s="75"/>
      <c r="BB4" s="75"/>
      <c r="BC4" s="75"/>
      <c r="BD4" s="75"/>
      <c r="BE4" s="75" t="s">
        <v>57</v>
      </c>
      <c r="BF4" s="75"/>
      <c r="BG4" s="75"/>
      <c r="BH4" s="75"/>
      <c r="BI4" s="75"/>
      <c r="BJ4" s="75"/>
      <c r="BK4" s="75"/>
      <c r="BL4" s="75"/>
      <c r="BM4" s="75"/>
      <c r="BN4" s="75"/>
      <c r="BO4" s="75"/>
      <c r="BP4" s="75" t="s">
        <v>58</v>
      </c>
      <c r="BQ4" s="75"/>
      <c r="BR4" s="75"/>
      <c r="BS4" s="75"/>
      <c r="BT4" s="75"/>
      <c r="BU4" s="75"/>
      <c r="BV4" s="75"/>
      <c r="BW4" s="75"/>
      <c r="BX4" s="75"/>
      <c r="BY4" s="75"/>
      <c r="BZ4" s="75"/>
      <c r="CA4" s="75" t="s">
        <v>59</v>
      </c>
      <c r="CB4" s="75"/>
      <c r="CC4" s="75"/>
      <c r="CD4" s="75"/>
      <c r="CE4" s="75"/>
      <c r="CF4" s="75"/>
      <c r="CG4" s="75"/>
      <c r="CH4" s="75"/>
      <c r="CI4" s="75"/>
      <c r="CJ4" s="75"/>
      <c r="CK4" s="75"/>
      <c r="CL4" s="75" t="s">
        <v>60</v>
      </c>
      <c r="CM4" s="75"/>
      <c r="CN4" s="75"/>
      <c r="CO4" s="75"/>
      <c r="CP4" s="75"/>
      <c r="CQ4" s="75"/>
      <c r="CR4" s="75"/>
      <c r="CS4" s="75"/>
      <c r="CT4" s="75"/>
      <c r="CU4" s="75"/>
      <c r="CV4" s="75"/>
      <c r="CW4" s="75" t="s">
        <v>61</v>
      </c>
      <c r="CX4" s="75"/>
      <c r="CY4" s="75"/>
      <c r="CZ4" s="75"/>
      <c r="DA4" s="75"/>
      <c r="DB4" s="75"/>
      <c r="DC4" s="75"/>
      <c r="DD4" s="75"/>
      <c r="DE4" s="75"/>
      <c r="DF4" s="75"/>
      <c r="DG4" s="75"/>
      <c r="DH4" s="75" t="s">
        <v>62</v>
      </c>
      <c r="DI4" s="75"/>
      <c r="DJ4" s="75"/>
      <c r="DK4" s="75"/>
      <c r="DL4" s="75"/>
      <c r="DM4" s="75"/>
      <c r="DN4" s="75"/>
      <c r="DO4" s="75"/>
      <c r="DP4" s="75"/>
      <c r="DQ4" s="75"/>
      <c r="DR4" s="75"/>
      <c r="DS4" s="75" t="s">
        <v>63</v>
      </c>
      <c r="DT4" s="75"/>
      <c r="DU4" s="75"/>
      <c r="DV4" s="75"/>
      <c r="DW4" s="75"/>
      <c r="DX4" s="75"/>
      <c r="DY4" s="75"/>
      <c r="DZ4" s="75"/>
      <c r="EA4" s="75"/>
      <c r="EB4" s="75"/>
      <c r="EC4" s="75"/>
      <c r="ED4" s="75" t="s">
        <v>64</v>
      </c>
      <c r="EE4" s="75"/>
      <c r="EF4" s="75"/>
      <c r="EG4" s="75"/>
      <c r="EH4" s="75"/>
      <c r="EI4" s="75"/>
      <c r="EJ4" s="75"/>
      <c r="EK4" s="75"/>
      <c r="EL4" s="75"/>
      <c r="EM4" s="75"/>
      <c r="EN4" s="75"/>
    </row>
    <row r="5" spans="1:144" x14ac:dyDescent="0.15">
      <c r="A5" s="29" t="s">
        <v>65</v>
      </c>
      <c r="B5" s="32"/>
      <c r="C5" s="32"/>
      <c r="D5" s="32"/>
      <c r="E5" s="32"/>
      <c r="F5" s="32"/>
      <c r="G5" s="32"/>
      <c r="H5" s="33" t="s">
        <v>66</v>
      </c>
      <c r="I5" s="33" t="s">
        <v>67</v>
      </c>
      <c r="J5" s="33" t="s">
        <v>68</v>
      </c>
      <c r="K5" s="33" t="s">
        <v>69</v>
      </c>
      <c r="L5" s="33" t="s">
        <v>70</v>
      </c>
      <c r="M5" s="33" t="s">
        <v>71</v>
      </c>
      <c r="N5" s="33" t="s">
        <v>72</v>
      </c>
      <c r="O5" s="33" t="s">
        <v>73</v>
      </c>
      <c r="P5" s="33" t="s">
        <v>74</v>
      </c>
      <c r="Q5" s="33" t="s">
        <v>75</v>
      </c>
      <c r="R5" s="33" t="s">
        <v>76</v>
      </c>
      <c r="S5" s="33" t="s">
        <v>77</v>
      </c>
      <c r="T5" s="33" t="s">
        <v>78</v>
      </c>
      <c r="U5" s="33" t="s">
        <v>79</v>
      </c>
      <c r="V5" s="33" t="s">
        <v>80</v>
      </c>
      <c r="W5" s="33" t="s">
        <v>81</v>
      </c>
      <c r="X5" s="33" t="s">
        <v>82</v>
      </c>
      <c r="Y5" s="33" t="s">
        <v>83</v>
      </c>
      <c r="Z5" s="33" t="s">
        <v>84</v>
      </c>
      <c r="AA5" s="33" t="s">
        <v>85</v>
      </c>
      <c r="AB5" s="33" t="s">
        <v>86</v>
      </c>
      <c r="AC5" s="33" t="s">
        <v>87</v>
      </c>
      <c r="AD5" s="33" t="s">
        <v>88</v>
      </c>
      <c r="AE5" s="33" t="s">
        <v>89</v>
      </c>
      <c r="AF5" s="33" t="s">
        <v>90</v>
      </c>
      <c r="AG5" s="33" t="s">
        <v>91</v>
      </c>
      <c r="AH5" s="33" t="s">
        <v>29</v>
      </c>
      <c r="AI5" s="33" t="s">
        <v>82</v>
      </c>
      <c r="AJ5" s="33" t="s">
        <v>83</v>
      </c>
      <c r="AK5" s="33" t="s">
        <v>84</v>
      </c>
      <c r="AL5" s="33" t="s">
        <v>85</v>
      </c>
      <c r="AM5" s="33" t="s">
        <v>86</v>
      </c>
      <c r="AN5" s="33" t="s">
        <v>87</v>
      </c>
      <c r="AO5" s="33" t="s">
        <v>88</v>
      </c>
      <c r="AP5" s="33" t="s">
        <v>89</v>
      </c>
      <c r="AQ5" s="33" t="s">
        <v>90</v>
      </c>
      <c r="AR5" s="33" t="s">
        <v>91</v>
      </c>
      <c r="AS5" s="33" t="s">
        <v>92</v>
      </c>
      <c r="AT5" s="33" t="s">
        <v>82</v>
      </c>
      <c r="AU5" s="33" t="s">
        <v>83</v>
      </c>
      <c r="AV5" s="33" t="s">
        <v>84</v>
      </c>
      <c r="AW5" s="33" t="s">
        <v>85</v>
      </c>
      <c r="AX5" s="33" t="s">
        <v>86</v>
      </c>
      <c r="AY5" s="33" t="s">
        <v>87</v>
      </c>
      <c r="AZ5" s="33" t="s">
        <v>88</v>
      </c>
      <c r="BA5" s="33" t="s">
        <v>89</v>
      </c>
      <c r="BB5" s="33" t="s">
        <v>90</v>
      </c>
      <c r="BC5" s="33" t="s">
        <v>91</v>
      </c>
      <c r="BD5" s="33" t="s">
        <v>92</v>
      </c>
      <c r="BE5" s="33" t="s">
        <v>82</v>
      </c>
      <c r="BF5" s="33" t="s">
        <v>83</v>
      </c>
      <c r="BG5" s="33" t="s">
        <v>84</v>
      </c>
      <c r="BH5" s="33" t="s">
        <v>85</v>
      </c>
      <c r="BI5" s="33" t="s">
        <v>86</v>
      </c>
      <c r="BJ5" s="33" t="s">
        <v>87</v>
      </c>
      <c r="BK5" s="33" t="s">
        <v>88</v>
      </c>
      <c r="BL5" s="33" t="s">
        <v>89</v>
      </c>
      <c r="BM5" s="33" t="s">
        <v>90</v>
      </c>
      <c r="BN5" s="33" t="s">
        <v>91</v>
      </c>
      <c r="BO5" s="33" t="s">
        <v>92</v>
      </c>
      <c r="BP5" s="33" t="s">
        <v>82</v>
      </c>
      <c r="BQ5" s="33" t="s">
        <v>83</v>
      </c>
      <c r="BR5" s="33" t="s">
        <v>84</v>
      </c>
      <c r="BS5" s="33" t="s">
        <v>85</v>
      </c>
      <c r="BT5" s="33" t="s">
        <v>86</v>
      </c>
      <c r="BU5" s="33" t="s">
        <v>87</v>
      </c>
      <c r="BV5" s="33" t="s">
        <v>88</v>
      </c>
      <c r="BW5" s="33" t="s">
        <v>89</v>
      </c>
      <c r="BX5" s="33" t="s">
        <v>90</v>
      </c>
      <c r="BY5" s="33" t="s">
        <v>91</v>
      </c>
      <c r="BZ5" s="33" t="s">
        <v>92</v>
      </c>
      <c r="CA5" s="33" t="s">
        <v>82</v>
      </c>
      <c r="CB5" s="33" t="s">
        <v>83</v>
      </c>
      <c r="CC5" s="33" t="s">
        <v>84</v>
      </c>
      <c r="CD5" s="33" t="s">
        <v>85</v>
      </c>
      <c r="CE5" s="33" t="s">
        <v>86</v>
      </c>
      <c r="CF5" s="33" t="s">
        <v>87</v>
      </c>
      <c r="CG5" s="33" t="s">
        <v>88</v>
      </c>
      <c r="CH5" s="33" t="s">
        <v>89</v>
      </c>
      <c r="CI5" s="33" t="s">
        <v>90</v>
      </c>
      <c r="CJ5" s="33" t="s">
        <v>91</v>
      </c>
      <c r="CK5" s="33" t="s">
        <v>92</v>
      </c>
      <c r="CL5" s="33" t="s">
        <v>82</v>
      </c>
      <c r="CM5" s="33" t="s">
        <v>83</v>
      </c>
      <c r="CN5" s="33" t="s">
        <v>84</v>
      </c>
      <c r="CO5" s="33" t="s">
        <v>85</v>
      </c>
      <c r="CP5" s="33" t="s">
        <v>86</v>
      </c>
      <c r="CQ5" s="33" t="s">
        <v>87</v>
      </c>
      <c r="CR5" s="33" t="s">
        <v>88</v>
      </c>
      <c r="CS5" s="33" t="s">
        <v>89</v>
      </c>
      <c r="CT5" s="33" t="s">
        <v>90</v>
      </c>
      <c r="CU5" s="33" t="s">
        <v>91</v>
      </c>
      <c r="CV5" s="33" t="s">
        <v>92</v>
      </c>
      <c r="CW5" s="33" t="s">
        <v>82</v>
      </c>
      <c r="CX5" s="33" t="s">
        <v>83</v>
      </c>
      <c r="CY5" s="33" t="s">
        <v>84</v>
      </c>
      <c r="CZ5" s="33" t="s">
        <v>85</v>
      </c>
      <c r="DA5" s="33" t="s">
        <v>86</v>
      </c>
      <c r="DB5" s="33" t="s">
        <v>87</v>
      </c>
      <c r="DC5" s="33" t="s">
        <v>88</v>
      </c>
      <c r="DD5" s="33" t="s">
        <v>89</v>
      </c>
      <c r="DE5" s="33" t="s">
        <v>90</v>
      </c>
      <c r="DF5" s="33" t="s">
        <v>91</v>
      </c>
      <c r="DG5" s="33" t="s">
        <v>92</v>
      </c>
      <c r="DH5" s="33" t="s">
        <v>82</v>
      </c>
      <c r="DI5" s="33" t="s">
        <v>83</v>
      </c>
      <c r="DJ5" s="33" t="s">
        <v>84</v>
      </c>
      <c r="DK5" s="33" t="s">
        <v>85</v>
      </c>
      <c r="DL5" s="33" t="s">
        <v>86</v>
      </c>
      <c r="DM5" s="33" t="s">
        <v>87</v>
      </c>
      <c r="DN5" s="33" t="s">
        <v>88</v>
      </c>
      <c r="DO5" s="33" t="s">
        <v>89</v>
      </c>
      <c r="DP5" s="33" t="s">
        <v>90</v>
      </c>
      <c r="DQ5" s="33" t="s">
        <v>91</v>
      </c>
      <c r="DR5" s="33" t="s">
        <v>92</v>
      </c>
      <c r="DS5" s="33" t="s">
        <v>82</v>
      </c>
      <c r="DT5" s="33" t="s">
        <v>83</v>
      </c>
      <c r="DU5" s="33" t="s">
        <v>84</v>
      </c>
      <c r="DV5" s="33" t="s">
        <v>85</v>
      </c>
      <c r="DW5" s="33" t="s">
        <v>86</v>
      </c>
      <c r="DX5" s="33" t="s">
        <v>87</v>
      </c>
      <c r="DY5" s="33" t="s">
        <v>88</v>
      </c>
      <c r="DZ5" s="33" t="s">
        <v>89</v>
      </c>
      <c r="EA5" s="33" t="s">
        <v>90</v>
      </c>
      <c r="EB5" s="33" t="s">
        <v>91</v>
      </c>
      <c r="EC5" s="33" t="s">
        <v>92</v>
      </c>
      <c r="ED5" s="33" t="s">
        <v>82</v>
      </c>
      <c r="EE5" s="33" t="s">
        <v>83</v>
      </c>
      <c r="EF5" s="33" t="s">
        <v>84</v>
      </c>
      <c r="EG5" s="33" t="s">
        <v>85</v>
      </c>
      <c r="EH5" s="33" t="s">
        <v>86</v>
      </c>
      <c r="EI5" s="33" t="s">
        <v>87</v>
      </c>
      <c r="EJ5" s="33" t="s">
        <v>88</v>
      </c>
      <c r="EK5" s="33" t="s">
        <v>89</v>
      </c>
      <c r="EL5" s="33" t="s">
        <v>90</v>
      </c>
      <c r="EM5" s="33" t="s">
        <v>91</v>
      </c>
      <c r="EN5" s="33" t="s">
        <v>92</v>
      </c>
    </row>
    <row r="6" spans="1:144" s="37" customFormat="1" x14ac:dyDescent="0.15">
      <c r="A6" s="29" t="s">
        <v>93</v>
      </c>
      <c r="B6" s="34">
        <f>B7</f>
        <v>2018</v>
      </c>
      <c r="C6" s="34">
        <f t="shared" ref="C6:W6" si="3">C7</f>
        <v>52132</v>
      </c>
      <c r="D6" s="34">
        <f t="shared" si="3"/>
        <v>47</v>
      </c>
      <c r="E6" s="34">
        <f t="shared" si="3"/>
        <v>1</v>
      </c>
      <c r="F6" s="34">
        <f t="shared" si="3"/>
        <v>0</v>
      </c>
      <c r="G6" s="34">
        <f t="shared" si="3"/>
        <v>0</v>
      </c>
      <c r="H6" s="34" t="str">
        <f t="shared" si="3"/>
        <v>秋田県　北秋田市</v>
      </c>
      <c r="I6" s="34" t="str">
        <f t="shared" si="3"/>
        <v>法非適用</v>
      </c>
      <c r="J6" s="34" t="str">
        <f t="shared" si="3"/>
        <v>水道事業</v>
      </c>
      <c r="K6" s="34" t="str">
        <f t="shared" si="3"/>
        <v>簡易水道事業</v>
      </c>
      <c r="L6" s="34" t="str">
        <f t="shared" si="3"/>
        <v>D2</v>
      </c>
      <c r="M6" s="34" t="str">
        <f t="shared" si="3"/>
        <v>非設置</v>
      </c>
      <c r="N6" s="35" t="str">
        <f t="shared" si="3"/>
        <v>-</v>
      </c>
      <c r="O6" s="35" t="str">
        <f t="shared" si="3"/>
        <v>該当数値なし</v>
      </c>
      <c r="P6" s="35">
        <f t="shared" si="3"/>
        <v>28.6</v>
      </c>
      <c r="Q6" s="35">
        <f t="shared" si="3"/>
        <v>4060</v>
      </c>
      <c r="R6" s="35">
        <f t="shared" si="3"/>
        <v>32216</v>
      </c>
      <c r="S6" s="35">
        <f t="shared" si="3"/>
        <v>1152.76</v>
      </c>
      <c r="T6" s="35">
        <f t="shared" si="3"/>
        <v>27.95</v>
      </c>
      <c r="U6" s="35">
        <f t="shared" si="3"/>
        <v>9118</v>
      </c>
      <c r="V6" s="35">
        <f t="shared" si="3"/>
        <v>150.47999999999999</v>
      </c>
      <c r="W6" s="35">
        <f t="shared" si="3"/>
        <v>60.59</v>
      </c>
      <c r="X6" s="36">
        <f>IF(X7="",NA(),X7)</f>
        <v>104.87</v>
      </c>
      <c r="Y6" s="36">
        <f t="shared" ref="Y6:AG6" si="4">IF(Y7="",NA(),Y7)</f>
        <v>101.07</v>
      </c>
      <c r="Z6" s="36">
        <f t="shared" si="4"/>
        <v>100.92</v>
      </c>
      <c r="AA6" s="36">
        <f t="shared" si="4"/>
        <v>95.48</v>
      </c>
      <c r="AB6" s="36">
        <f t="shared" si="4"/>
        <v>196.85</v>
      </c>
      <c r="AC6" s="36">
        <f t="shared" si="4"/>
        <v>77.48</v>
      </c>
      <c r="AD6" s="36">
        <f t="shared" si="4"/>
        <v>76.02</v>
      </c>
      <c r="AE6" s="36">
        <f t="shared" si="4"/>
        <v>77.66</v>
      </c>
      <c r="AF6" s="36">
        <f t="shared" si="4"/>
        <v>74.03</v>
      </c>
      <c r="AG6" s="36">
        <f t="shared" si="4"/>
        <v>75.010000000000005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597.79999999999995</v>
      </c>
      <c r="BF6" s="36">
        <f t="shared" ref="BF6:BN6" si="7">IF(BF7="",NA(),BF7)</f>
        <v>722.21</v>
      </c>
      <c r="BG6" s="36">
        <f t="shared" si="7"/>
        <v>860.61</v>
      </c>
      <c r="BH6" s="36">
        <f t="shared" si="7"/>
        <v>869.31</v>
      </c>
      <c r="BI6" s="36">
        <f t="shared" si="7"/>
        <v>154.06</v>
      </c>
      <c r="BJ6" s="36">
        <f t="shared" si="7"/>
        <v>1285.3599999999999</v>
      </c>
      <c r="BK6" s="36">
        <f t="shared" si="7"/>
        <v>1246.73</v>
      </c>
      <c r="BL6" s="36">
        <f t="shared" si="7"/>
        <v>1281.51</v>
      </c>
      <c r="BM6" s="36">
        <f t="shared" si="7"/>
        <v>1068.53</v>
      </c>
      <c r="BN6" s="36">
        <f t="shared" si="7"/>
        <v>1168.7</v>
      </c>
      <c r="BO6" s="35" t="str">
        <f>IF(BO7="","",IF(BO7="-","【-】","【"&amp;SUBSTITUTE(TEXT(BO7,"#,##0.00"),"-","△")&amp;"】"))</f>
        <v>【1,074.14】</v>
      </c>
      <c r="BP6" s="36">
        <f>IF(BP7="",NA(),BP7)</f>
        <v>95.16</v>
      </c>
      <c r="BQ6" s="36">
        <f t="shared" ref="BQ6:BY6" si="8">IF(BQ7="",NA(),BQ7)</f>
        <v>92.29</v>
      </c>
      <c r="BR6" s="36">
        <f t="shared" si="8"/>
        <v>85.16</v>
      </c>
      <c r="BS6" s="36">
        <f t="shared" si="8"/>
        <v>78.75</v>
      </c>
      <c r="BT6" s="36">
        <f t="shared" si="8"/>
        <v>138.75</v>
      </c>
      <c r="BU6" s="36">
        <f t="shared" si="8"/>
        <v>54.45</v>
      </c>
      <c r="BV6" s="36">
        <f t="shared" si="8"/>
        <v>54.33</v>
      </c>
      <c r="BW6" s="36">
        <f t="shared" si="8"/>
        <v>55.02</v>
      </c>
      <c r="BX6" s="36">
        <f t="shared" si="8"/>
        <v>59.33</v>
      </c>
      <c r="BY6" s="36">
        <f t="shared" si="8"/>
        <v>53.59</v>
      </c>
      <c r="BZ6" s="35" t="str">
        <f>IF(BZ7="","",IF(BZ7="-","【-】","【"&amp;SUBSTITUTE(TEXT(BZ7,"#,##0.00"),"-","△")&amp;"】"))</f>
        <v>【54.36】</v>
      </c>
      <c r="CA6" s="36">
        <f>IF(CA7="",NA(),CA7)</f>
        <v>233.66</v>
      </c>
      <c r="CB6" s="36">
        <f t="shared" ref="CB6:CJ6" si="9">IF(CB7="",NA(),CB7)</f>
        <v>243.35</v>
      </c>
      <c r="CC6" s="36">
        <f t="shared" si="9"/>
        <v>263.75</v>
      </c>
      <c r="CD6" s="36">
        <f t="shared" si="9"/>
        <v>282.7</v>
      </c>
      <c r="CE6" s="36">
        <f t="shared" si="9"/>
        <v>162.18</v>
      </c>
      <c r="CF6" s="36">
        <f t="shared" si="9"/>
        <v>332.75</v>
      </c>
      <c r="CG6" s="36">
        <f t="shared" si="9"/>
        <v>341.05</v>
      </c>
      <c r="CH6" s="36">
        <f t="shared" si="9"/>
        <v>330.62</v>
      </c>
      <c r="CI6" s="36">
        <f t="shared" si="9"/>
        <v>279.67</v>
      </c>
      <c r="CJ6" s="36">
        <f t="shared" si="9"/>
        <v>259.79000000000002</v>
      </c>
      <c r="CK6" s="35" t="str">
        <f>IF(CK7="","",IF(CK7="-","【-】","【"&amp;SUBSTITUTE(TEXT(CK7,"#,##0.00"),"-","△")&amp;"】"))</f>
        <v>【296.40】</v>
      </c>
      <c r="CL6" s="36">
        <f>IF(CL7="",NA(),CL7)</f>
        <v>68.48</v>
      </c>
      <c r="CM6" s="36">
        <f t="shared" ref="CM6:CU6" si="10">IF(CM7="",NA(),CM7)</f>
        <v>66.849999999999994</v>
      </c>
      <c r="CN6" s="36">
        <f t="shared" si="10"/>
        <v>66.12</v>
      </c>
      <c r="CO6" s="36">
        <f t="shared" si="10"/>
        <v>65.760000000000005</v>
      </c>
      <c r="CP6" s="36">
        <f t="shared" si="10"/>
        <v>64.540000000000006</v>
      </c>
      <c r="CQ6" s="36">
        <f t="shared" si="10"/>
        <v>60.68</v>
      </c>
      <c r="CR6" s="36">
        <f t="shared" si="10"/>
        <v>59.87</v>
      </c>
      <c r="CS6" s="36">
        <f t="shared" si="10"/>
        <v>59.59</v>
      </c>
      <c r="CT6" s="36">
        <f t="shared" si="10"/>
        <v>61.79</v>
      </c>
      <c r="CU6" s="36">
        <f t="shared" si="10"/>
        <v>56.41</v>
      </c>
      <c r="CV6" s="35" t="str">
        <f>IF(CV7="","",IF(CV7="-","【-】","【"&amp;SUBSTITUTE(TEXT(CV7,"#,##0.00"),"-","△")&amp;"】"))</f>
        <v>【55.95】</v>
      </c>
      <c r="CW6" s="36">
        <f>IF(CW7="",NA(),CW7)</f>
        <v>79.650000000000006</v>
      </c>
      <c r="CX6" s="36">
        <f t="shared" ref="CX6:DF6" si="11">IF(CX7="",NA(),CX7)</f>
        <v>79.760000000000005</v>
      </c>
      <c r="CY6" s="36">
        <f t="shared" si="11"/>
        <v>79.760000000000005</v>
      </c>
      <c r="CZ6" s="36">
        <f t="shared" si="11"/>
        <v>79.86</v>
      </c>
      <c r="DA6" s="36">
        <f t="shared" si="11"/>
        <v>68.22</v>
      </c>
      <c r="DB6" s="36">
        <f t="shared" si="11"/>
        <v>75.760000000000005</v>
      </c>
      <c r="DC6" s="36">
        <f t="shared" si="11"/>
        <v>75.48</v>
      </c>
      <c r="DD6" s="36">
        <f t="shared" si="11"/>
        <v>74.64</v>
      </c>
      <c r="DE6" s="36">
        <f t="shared" si="11"/>
        <v>74.98</v>
      </c>
      <c r="DF6" s="36">
        <f t="shared" si="11"/>
        <v>75.12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0.06</v>
      </c>
      <c r="EE6" s="36">
        <f t="shared" ref="EE6:EM6" si="14">IF(EE7="",NA(),EE7)</f>
        <v>0.19</v>
      </c>
      <c r="EF6" s="36">
        <f t="shared" si="14"/>
        <v>0.82</v>
      </c>
      <c r="EG6" s="36">
        <f t="shared" si="14"/>
        <v>0.22</v>
      </c>
      <c r="EH6" s="36">
        <f t="shared" si="14"/>
        <v>0.16</v>
      </c>
      <c r="EI6" s="36">
        <f t="shared" si="14"/>
        <v>0.55000000000000004</v>
      </c>
      <c r="EJ6" s="36">
        <f t="shared" si="14"/>
        <v>0.54</v>
      </c>
      <c r="EK6" s="36">
        <f t="shared" si="14"/>
        <v>0.43</v>
      </c>
      <c r="EL6" s="36">
        <f t="shared" si="14"/>
        <v>0.56000000000000005</v>
      </c>
      <c r="EM6" s="36">
        <f t="shared" si="14"/>
        <v>0.65</v>
      </c>
      <c r="EN6" s="35" t="str">
        <f>IF(EN7="","",IF(EN7="-","【-】","【"&amp;SUBSTITUTE(TEXT(EN7,"#,##0.00"),"-","△")&amp;"】"))</f>
        <v>【0.54】</v>
      </c>
    </row>
    <row r="7" spans="1:144" s="37" customFormat="1" x14ac:dyDescent="0.15">
      <c r="A7" s="29"/>
      <c r="B7" s="38">
        <v>2018</v>
      </c>
      <c r="C7" s="38">
        <v>52132</v>
      </c>
      <c r="D7" s="38">
        <v>47</v>
      </c>
      <c r="E7" s="38">
        <v>1</v>
      </c>
      <c r="F7" s="38">
        <v>0</v>
      </c>
      <c r="G7" s="38">
        <v>0</v>
      </c>
      <c r="H7" s="38" t="s">
        <v>94</v>
      </c>
      <c r="I7" s="38" t="s">
        <v>95</v>
      </c>
      <c r="J7" s="38" t="s">
        <v>96</v>
      </c>
      <c r="K7" s="38" t="s">
        <v>97</v>
      </c>
      <c r="L7" s="38" t="s">
        <v>98</v>
      </c>
      <c r="M7" s="38" t="s">
        <v>99</v>
      </c>
      <c r="N7" s="39" t="s">
        <v>100</v>
      </c>
      <c r="O7" s="39" t="s">
        <v>101</v>
      </c>
      <c r="P7" s="39">
        <v>28.6</v>
      </c>
      <c r="Q7" s="39">
        <v>4060</v>
      </c>
      <c r="R7" s="39">
        <v>32216</v>
      </c>
      <c r="S7" s="39">
        <v>1152.76</v>
      </c>
      <c r="T7" s="39">
        <v>27.95</v>
      </c>
      <c r="U7" s="39">
        <v>9118</v>
      </c>
      <c r="V7" s="39">
        <v>150.47999999999999</v>
      </c>
      <c r="W7" s="39">
        <v>60.59</v>
      </c>
      <c r="X7" s="39">
        <v>104.87</v>
      </c>
      <c r="Y7" s="39">
        <v>101.07</v>
      </c>
      <c r="Z7" s="39">
        <v>100.92</v>
      </c>
      <c r="AA7" s="39">
        <v>95.48</v>
      </c>
      <c r="AB7" s="39">
        <v>196.85</v>
      </c>
      <c r="AC7" s="39">
        <v>77.48</v>
      </c>
      <c r="AD7" s="39">
        <v>76.02</v>
      </c>
      <c r="AE7" s="39">
        <v>77.66</v>
      </c>
      <c r="AF7" s="39">
        <v>74.03</v>
      </c>
      <c r="AG7" s="39">
        <v>75.010000000000005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597.79999999999995</v>
      </c>
      <c r="BF7" s="39">
        <v>722.21</v>
      </c>
      <c r="BG7" s="39">
        <v>860.61</v>
      </c>
      <c r="BH7" s="39">
        <v>869.31</v>
      </c>
      <c r="BI7" s="39">
        <v>154.06</v>
      </c>
      <c r="BJ7" s="39">
        <v>1285.3599999999999</v>
      </c>
      <c r="BK7" s="39">
        <v>1246.73</v>
      </c>
      <c r="BL7" s="39">
        <v>1281.51</v>
      </c>
      <c r="BM7" s="39">
        <v>1068.53</v>
      </c>
      <c r="BN7" s="39">
        <v>1168.7</v>
      </c>
      <c r="BO7" s="39">
        <v>1074.1400000000001</v>
      </c>
      <c r="BP7" s="39">
        <v>95.16</v>
      </c>
      <c r="BQ7" s="39">
        <v>92.29</v>
      </c>
      <c r="BR7" s="39">
        <v>85.16</v>
      </c>
      <c r="BS7" s="39">
        <v>78.75</v>
      </c>
      <c r="BT7" s="39">
        <v>138.75</v>
      </c>
      <c r="BU7" s="39">
        <v>54.45</v>
      </c>
      <c r="BV7" s="39">
        <v>54.33</v>
      </c>
      <c r="BW7" s="39">
        <v>55.02</v>
      </c>
      <c r="BX7" s="39">
        <v>59.33</v>
      </c>
      <c r="BY7" s="39">
        <v>53.59</v>
      </c>
      <c r="BZ7" s="39">
        <v>54.36</v>
      </c>
      <c r="CA7" s="39">
        <v>233.66</v>
      </c>
      <c r="CB7" s="39">
        <v>243.35</v>
      </c>
      <c r="CC7" s="39">
        <v>263.75</v>
      </c>
      <c r="CD7" s="39">
        <v>282.7</v>
      </c>
      <c r="CE7" s="39">
        <v>162.18</v>
      </c>
      <c r="CF7" s="39">
        <v>332.75</v>
      </c>
      <c r="CG7" s="39">
        <v>341.05</v>
      </c>
      <c r="CH7" s="39">
        <v>330.62</v>
      </c>
      <c r="CI7" s="39">
        <v>279.67</v>
      </c>
      <c r="CJ7" s="39">
        <v>259.79000000000002</v>
      </c>
      <c r="CK7" s="39">
        <v>296.39999999999998</v>
      </c>
      <c r="CL7" s="39">
        <v>68.48</v>
      </c>
      <c r="CM7" s="39">
        <v>66.849999999999994</v>
      </c>
      <c r="CN7" s="39">
        <v>66.12</v>
      </c>
      <c r="CO7" s="39">
        <v>65.760000000000005</v>
      </c>
      <c r="CP7" s="39">
        <v>64.540000000000006</v>
      </c>
      <c r="CQ7" s="39">
        <v>60.68</v>
      </c>
      <c r="CR7" s="39">
        <v>59.87</v>
      </c>
      <c r="CS7" s="39">
        <v>59.59</v>
      </c>
      <c r="CT7" s="39">
        <v>61.79</v>
      </c>
      <c r="CU7" s="39">
        <v>56.41</v>
      </c>
      <c r="CV7" s="39">
        <v>55.95</v>
      </c>
      <c r="CW7" s="39">
        <v>79.650000000000006</v>
      </c>
      <c r="CX7" s="39">
        <v>79.760000000000005</v>
      </c>
      <c r="CY7" s="39">
        <v>79.760000000000005</v>
      </c>
      <c r="CZ7" s="39">
        <v>79.86</v>
      </c>
      <c r="DA7" s="39">
        <v>68.22</v>
      </c>
      <c r="DB7" s="39">
        <v>75.760000000000005</v>
      </c>
      <c r="DC7" s="39">
        <v>75.48</v>
      </c>
      <c r="DD7" s="39">
        <v>74.64</v>
      </c>
      <c r="DE7" s="39">
        <v>74.98</v>
      </c>
      <c r="DF7" s="39">
        <v>75.12</v>
      </c>
      <c r="DG7" s="39">
        <v>73.77</v>
      </c>
      <c r="DH7" s="39"/>
      <c r="DI7" s="39"/>
      <c r="DJ7" s="39"/>
      <c r="DK7" s="39"/>
      <c r="DL7" s="39"/>
      <c r="DM7" s="39"/>
      <c r="DN7" s="39"/>
      <c r="DO7" s="39"/>
      <c r="DP7" s="39"/>
      <c r="DQ7" s="39"/>
      <c r="DR7" s="39"/>
      <c r="DS7" s="39"/>
      <c r="DT7" s="39"/>
      <c r="DU7" s="39"/>
      <c r="DV7" s="39"/>
      <c r="DW7" s="39"/>
      <c r="DX7" s="39"/>
      <c r="DY7" s="39"/>
      <c r="DZ7" s="39"/>
      <c r="EA7" s="39"/>
      <c r="EB7" s="39"/>
      <c r="EC7" s="39"/>
      <c r="ED7" s="39">
        <v>0.06</v>
      </c>
      <c r="EE7" s="39">
        <v>0.19</v>
      </c>
      <c r="EF7" s="39">
        <v>0.82</v>
      </c>
      <c r="EG7" s="39">
        <v>0.22</v>
      </c>
      <c r="EH7" s="39">
        <v>0.16</v>
      </c>
      <c r="EI7" s="39">
        <v>0.55000000000000004</v>
      </c>
      <c r="EJ7" s="39">
        <v>0.54</v>
      </c>
      <c r="EK7" s="39">
        <v>0.43</v>
      </c>
      <c r="EL7" s="39">
        <v>0.56000000000000005</v>
      </c>
      <c r="EM7" s="39">
        <v>0.65</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102</v>
      </c>
      <c r="C9" s="41" t="s">
        <v>103</v>
      </c>
      <c r="D9" s="41" t="s">
        <v>104</v>
      </c>
      <c r="E9" s="41" t="s">
        <v>105</v>
      </c>
      <c r="F9" s="41" t="s">
        <v>106</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45</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kitaakita</cp:lastModifiedBy>
  <cp:lastPrinted>2020-01-23T08:29:54Z</cp:lastPrinted>
  <dcterms:created xsi:type="dcterms:W3CDTF">2019-12-05T04:35:35Z</dcterms:created>
  <dcterms:modified xsi:type="dcterms:W3CDTF">2020-01-24T00:39:04Z</dcterms:modified>
  <cp:category/>
</cp:coreProperties>
</file>