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OUGESUIGYOMU\share\19-3_公営企業に係る経営比較分析表\H30決算（Ｒ1報告）\【経営比較分析表】2018_052132_46_010\"/>
    </mc:Choice>
  </mc:AlternateContent>
  <workbookProtection workbookAlgorithmName="SHA-512" workbookHashValue="vxqwqGqL0i3PTqoiAyVKcbJNQ+kilkoL12bYAPcz1khdCfeq3gXFMTi+VMRAqWbrnGiJTAbefMkGwkHB53LaoQ==" workbookSaltValue="57Gh/CxaOHk1gTgJCIowF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<sst xmlns="http://schemas.openxmlformats.org/spreadsheetml/2006/main" count="220" uniqueCount="107">
  <si>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</si>
  <si>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</si>
  <si>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</si>
  <si>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</si>
  <si>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</si>
  <si>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</si>
  <si>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</si>
  <si>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</si>
  <si>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</si>
  <si>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</si>
  <si>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</si>
  <si>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</si>
  <si>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</si>
  <si>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</si>
  <si>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</si>
  <si>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</si>
  <si>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</si>
  <si>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</si>
  <si>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</si>
  <si>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</si>
  <si>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</si>
  <si>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</si>
  <si>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</si>
  <si>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</si>
  <si>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</si>
  <si>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</si>
  <si>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</si>
  <si>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</si>
  <si>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</si>
  <si>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</si>
  <si>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</si>
  <si>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</si>
  <si>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</si>
  <si>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</si>
  <si>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</si>
  <si>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</si>
  <si>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</si>
  <si>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</si>
  <si>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</si>
  <si>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</si>
  <si>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</si>
  <si>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</si>
  <si>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</si>
  <si>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</si>
  <si>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</si>
  <si>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</si>
  <si>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</si>
  <si>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</si>
  <si>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</si>
  <si>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</si>
  <si>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</si>
  <si>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</si>
  <si>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</si>
  <si>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</si>
  <si>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</si>
  <si>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</si>
  <si>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</si>
  <si>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</si>
  <si>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</si>
  <si>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</si>
  <si>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</si>
  <si>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</si>
  <si>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</si>
  <si>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</si>
  <si>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</si>
  <si>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</si>
  <si>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</si>
  <si>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</si>
  <si>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</si>
  <si>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</si>
  <si>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</si>
  <si>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</si>
  <si>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</si>
  <si>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</si>
  <si>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</si>
  <si>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</si>
  <si>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</si>
  <si>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</si>
  <si>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</si>
  <si>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</si>
  <si>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</si>
  <si>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</si>
  <si>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</si>
  <si>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</si>
  <si>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</si>
  <si>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</si>
  <si>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</si>
  <si>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</si>
  <si>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</si>
  <si>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</si>
  <si>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</si>
  <si>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</si>
  <si>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</si>
  <si>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</si>
  <si>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</si>
  <si>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</si>
  <si>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</si>
  <si>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</si>
  <si>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</si>
  <si>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</si>
  <si>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</si>
  <si>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</si>
  <si>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</si>
  <si>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</si>
  <si>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統合事業によって施設の更新及び統廃合を行なったため類似団体より低い数値となっている。
②管路経年化率
　事業統合によって全体的には改善したが慢性的に高い値となっており、更新が追いついていない。
③管路更新率
　類似団体、全国平均と比べても低い水準にあり、計画的な更新が行なわれていない。</t>
    <rPh sb="1" eb="3">
      <t>ユウケイ</t>
    </rPh>
    <rPh sb="3" eb="5">
      <t>コテイ</t>
    </rPh>
    <rPh sb="5" eb="7">
      <t>シサン</t>
    </rPh>
    <rPh sb="7" eb="9">
      <t>ゲンカ</t>
    </rPh>
    <rPh sb="9" eb="11">
      <t>ショウキャク</t>
    </rPh>
    <rPh sb="11" eb="12">
      <t>リツ</t>
    </rPh>
    <rPh sb="14" eb="16">
      <t>トウゴウ</t>
    </rPh>
    <rPh sb="16" eb="18">
      <t>ジギョウ</t>
    </rPh>
    <rPh sb="22" eb="24">
      <t>シセツ</t>
    </rPh>
    <rPh sb="25" eb="27">
      <t>コウシン</t>
    </rPh>
    <rPh sb="27" eb="28">
      <t>オヨ</t>
    </rPh>
    <rPh sb="29" eb="32">
      <t>トウハイゴウ</t>
    </rPh>
    <rPh sb="33" eb="34">
      <t>オコ</t>
    </rPh>
    <rPh sb="39" eb="41">
      <t>ルイジ</t>
    </rPh>
    <rPh sb="41" eb="43">
      <t>ダンタイ</t>
    </rPh>
    <rPh sb="45" eb="46">
      <t>ヒク</t>
    </rPh>
    <rPh sb="47" eb="49">
      <t>スウチ</t>
    </rPh>
    <rPh sb="66" eb="68">
      <t>ジギョウ</t>
    </rPh>
    <rPh sb="68" eb="70">
      <t>トウゴウ</t>
    </rPh>
    <rPh sb="74" eb="77">
      <t>ゼンタイテキ</t>
    </rPh>
    <rPh sb="79" eb="81">
      <t>カイゼン</t>
    </rPh>
    <rPh sb="84" eb="87">
      <t>マンセイテキ</t>
    </rPh>
    <rPh sb="88" eb="89">
      <t>タカ</t>
    </rPh>
    <rPh sb="90" eb="91">
      <t>アタイ</t>
    </rPh>
    <rPh sb="98" eb="100">
      <t>コウシン</t>
    </rPh>
    <rPh sb="101" eb="102">
      <t>オ</t>
    </rPh>
    <rPh sb="112" eb="114">
      <t>カンロ</t>
    </rPh>
    <rPh sb="114" eb="116">
      <t>コウシン</t>
    </rPh>
    <rPh sb="116" eb="117">
      <t>リツ</t>
    </rPh>
    <rPh sb="119" eb="121">
      <t>ルイジ</t>
    </rPh>
    <rPh sb="121" eb="123">
      <t>ダンタイ</t>
    </rPh>
    <rPh sb="124" eb="126">
      <t>ゼンコク</t>
    </rPh>
    <rPh sb="126" eb="128">
      <t>ヘイキン</t>
    </rPh>
    <rPh sb="129" eb="130">
      <t>クラ</t>
    </rPh>
    <rPh sb="133" eb="134">
      <t>ヒク</t>
    </rPh>
    <rPh sb="135" eb="137">
      <t>スイジュン</t>
    </rPh>
    <rPh sb="141" eb="144">
      <t>ケイカクテキ</t>
    </rPh>
    <rPh sb="145" eb="147">
      <t>コウシン</t>
    </rPh>
    <rPh sb="148" eb="149">
      <t>オコ</t>
    </rPh>
    <phoneticPr fontId="4"/>
  </si>
  <si>
    <t>　減価償却費等により経営指標は統合前より悪化しており、経常収支比率や料金回収率を見ても慢性的な赤字体質であると言え、今後も給水需要は減少していくものと考えられることから漏水対策や経費削減だけでなく、適切な料金体系を検討する必要がある。
　また、管路更新率も適正な水準とは言えず、アセットマネジメントを通じて管路更新の平準化と適正化を図り、水道水の安定供給に必要な更新に耐えうる財政基盤を築く必要がある。</t>
    <rPh sb="1" eb="3">
      <t>ゲンカ</t>
    </rPh>
    <rPh sb="3" eb="5">
      <t>ショウキャク</t>
    </rPh>
    <rPh sb="5" eb="6">
      <t>ヒ</t>
    </rPh>
    <rPh sb="6" eb="7">
      <t>トウ</t>
    </rPh>
    <rPh sb="10" eb="12">
      <t>ケイエイ</t>
    </rPh>
    <rPh sb="12" eb="14">
      <t>シヒョウ</t>
    </rPh>
    <rPh sb="15" eb="17">
      <t>トウゴウ</t>
    </rPh>
    <rPh sb="17" eb="18">
      <t>マエ</t>
    </rPh>
    <rPh sb="20" eb="22">
      <t>アッカ</t>
    </rPh>
    <rPh sb="27" eb="29">
      <t>ケイジョウ</t>
    </rPh>
    <rPh sb="29" eb="31">
      <t>シュウシ</t>
    </rPh>
    <rPh sb="31" eb="33">
      <t>ヒリツ</t>
    </rPh>
    <rPh sb="34" eb="36">
      <t>リョウキン</t>
    </rPh>
    <rPh sb="36" eb="38">
      <t>カイシュウ</t>
    </rPh>
    <rPh sb="38" eb="39">
      <t>リツ</t>
    </rPh>
    <rPh sb="40" eb="41">
      <t>ミ</t>
    </rPh>
    <rPh sb="43" eb="46">
      <t>マンセイテキ</t>
    </rPh>
    <rPh sb="47" eb="49">
      <t>アカジ</t>
    </rPh>
    <rPh sb="49" eb="51">
      <t>タイシツ</t>
    </rPh>
    <rPh sb="55" eb="56">
      <t>イ</t>
    </rPh>
    <rPh sb="58" eb="60">
      <t>コンゴ</t>
    </rPh>
    <rPh sb="61" eb="63">
      <t>キュウスイ</t>
    </rPh>
    <rPh sb="63" eb="65">
      <t>ジュヨウ</t>
    </rPh>
    <rPh sb="66" eb="68">
      <t>ゲンショウ</t>
    </rPh>
    <rPh sb="75" eb="76">
      <t>カンガ</t>
    </rPh>
    <rPh sb="84" eb="86">
      <t>ロウスイ</t>
    </rPh>
    <rPh sb="86" eb="88">
      <t>タイサク</t>
    </rPh>
    <rPh sb="89" eb="91">
      <t>ケイヒ</t>
    </rPh>
    <rPh sb="91" eb="93">
      <t>サクゲン</t>
    </rPh>
    <rPh sb="99" eb="101">
      <t>テキセツ</t>
    </rPh>
    <rPh sb="102" eb="104">
      <t>リョウキン</t>
    </rPh>
    <rPh sb="104" eb="106">
      <t>タイケイ</t>
    </rPh>
    <rPh sb="107" eb="109">
      <t>ケントウ</t>
    </rPh>
    <rPh sb="111" eb="113">
      <t>ヒツヨウ</t>
    </rPh>
    <rPh sb="122" eb="124">
      <t>カンロ</t>
    </rPh>
    <rPh sb="124" eb="126">
      <t>コウシン</t>
    </rPh>
    <rPh sb="126" eb="127">
      <t>リツ</t>
    </rPh>
    <rPh sb="128" eb="130">
      <t>テキセイ</t>
    </rPh>
    <rPh sb="131" eb="133">
      <t>スイジュン</t>
    </rPh>
    <rPh sb="135" eb="136">
      <t>イ</t>
    </rPh>
    <rPh sb="150" eb="151">
      <t>ツウ</t>
    </rPh>
    <rPh sb="153" eb="155">
      <t>カンロ</t>
    </rPh>
    <rPh sb="155" eb="157">
      <t>コウシン</t>
    </rPh>
    <rPh sb="166" eb="167">
      <t>ハカ</t>
    </rPh>
    <rPh sb="169" eb="172">
      <t>スイドウスイ</t>
    </rPh>
    <rPh sb="173" eb="175">
      <t>アンテイ</t>
    </rPh>
    <rPh sb="175" eb="177">
      <t>キョウキュウ</t>
    </rPh>
    <rPh sb="178" eb="180">
      <t>ヒツヨウ</t>
    </rPh>
    <rPh sb="181" eb="183">
      <t>コウシン</t>
    </rPh>
    <rPh sb="184" eb="185">
      <t>タ</t>
    </rPh>
    <rPh sb="188" eb="190">
      <t>ザイセイ</t>
    </rPh>
    <rPh sb="190" eb="192">
      <t>キバン</t>
    </rPh>
    <rPh sb="193" eb="194">
      <t>キズ</t>
    </rPh>
    <rPh sb="195" eb="197">
      <t>ヒツヨウ</t>
    </rPh>
    <phoneticPr fontId="4"/>
  </si>
  <si>
    <t>平成30年度より、森吉合川統合簡易水道を上水道として水道事業に経営統合したため各指標が大きく変化している。
①経常収支比率
　86.16％と料金や繰入金等の経常収益では経常費用を賄えていない。
②累積欠損金比率
　累積欠損金は発生していないが、単年度では純損失が発生している。
③流動比率
　企業債償還に伴う流動負債が多く比率を下げているが、必要な支払能力を有している。
④企業債残高対給水収益比率
　統合簡易水道事業で財源の多くを起債に頼っていたため、類似団体の2倍以上となっている。
⑤料金回収率
　100％を割っており、給水に関わる費用を料金収入で賄えておらず、適正な料金体系とは言えない。
⑥給水原価
　高額な減価償却費及び有収率の低下が給水原価を引き上げている。
⑦施設利用率
　施設の統廃合が進んでおり、効率的に施設を稼動させているが、有収率が低い事を考慮する必要がある。
⑧有収率
　65.11％と低い水準にあり、老朽管路からの漏水等が考えられる。</t>
    <rPh sb="55" eb="57">
      <t>ケイジョウ</t>
    </rPh>
    <rPh sb="57" eb="59">
      <t>シュウシ</t>
    </rPh>
    <rPh sb="59" eb="61">
      <t>ヒリツ</t>
    </rPh>
    <rPh sb="70" eb="72">
      <t>リョウキン</t>
    </rPh>
    <rPh sb="73" eb="75">
      <t>クリイレ</t>
    </rPh>
    <rPh sb="75" eb="76">
      <t>キン</t>
    </rPh>
    <rPh sb="76" eb="77">
      <t>トウ</t>
    </rPh>
    <rPh sb="78" eb="80">
      <t>ケイジョウ</t>
    </rPh>
    <rPh sb="80" eb="82">
      <t>シュウエキ</t>
    </rPh>
    <rPh sb="84" eb="86">
      <t>ケイジョウ</t>
    </rPh>
    <rPh sb="86" eb="88">
      <t>ヒヨウ</t>
    </rPh>
    <rPh sb="89" eb="90">
      <t>マカナ</t>
    </rPh>
    <rPh sb="98" eb="100">
      <t>ルイセキ</t>
    </rPh>
    <rPh sb="100" eb="103">
      <t>ケッソンキン</t>
    </rPh>
    <rPh sb="103" eb="105">
      <t>ヒリツ</t>
    </rPh>
    <rPh sb="107" eb="109">
      <t>ルイセキ</t>
    </rPh>
    <rPh sb="109" eb="112">
      <t>ケッソンキン</t>
    </rPh>
    <rPh sb="113" eb="115">
      <t>ハッセイ</t>
    </rPh>
    <rPh sb="122" eb="125">
      <t>タンネンド</t>
    </rPh>
    <rPh sb="127" eb="128">
      <t>ジュン</t>
    </rPh>
    <rPh sb="128" eb="130">
      <t>ソンシツ</t>
    </rPh>
    <rPh sb="131" eb="133">
      <t>ハッセイ</t>
    </rPh>
    <rPh sb="140" eb="142">
      <t>リュウドウ</t>
    </rPh>
    <rPh sb="142" eb="144">
      <t>ヒリツ</t>
    </rPh>
    <rPh sb="171" eb="173">
      <t>ヒツヨウ</t>
    </rPh>
    <rPh sb="174" eb="176">
      <t>シハライ</t>
    </rPh>
    <rPh sb="176" eb="178">
      <t>ノウリョク</t>
    </rPh>
    <rPh sb="179" eb="180">
      <t>ユウ</t>
    </rPh>
    <rPh sb="187" eb="189">
      <t>キギョウ</t>
    </rPh>
    <rPh sb="189" eb="190">
      <t>サイ</t>
    </rPh>
    <rPh sb="190" eb="192">
      <t>ザンダカ</t>
    </rPh>
    <rPh sb="192" eb="193">
      <t>タイ</t>
    </rPh>
    <rPh sb="193" eb="195">
      <t>キュウスイ</t>
    </rPh>
    <rPh sb="195" eb="197">
      <t>シュウエキ</t>
    </rPh>
    <rPh sb="197" eb="199">
      <t>ヒリツ</t>
    </rPh>
    <rPh sb="201" eb="203">
      <t>トウゴウ</t>
    </rPh>
    <rPh sb="203" eb="205">
      <t>カンイ</t>
    </rPh>
    <rPh sb="205" eb="207">
      <t>スイドウ</t>
    </rPh>
    <rPh sb="207" eb="209">
      <t>ジギョウ</t>
    </rPh>
    <rPh sb="210" eb="212">
      <t>ザイゲン</t>
    </rPh>
    <rPh sb="213" eb="214">
      <t>オオ</t>
    </rPh>
    <rPh sb="216" eb="218">
      <t>キサイ</t>
    </rPh>
    <rPh sb="219" eb="220">
      <t>タヨ</t>
    </rPh>
    <rPh sb="245" eb="247">
      <t>リョウキン</t>
    </rPh>
    <rPh sb="247" eb="249">
      <t>カイシュウ</t>
    </rPh>
    <rPh sb="249" eb="250">
      <t>リツ</t>
    </rPh>
    <rPh sb="257" eb="258">
      <t>ワ</t>
    </rPh>
    <rPh sb="263" eb="265">
      <t>キュウスイ</t>
    </rPh>
    <rPh sb="266" eb="267">
      <t>カカ</t>
    </rPh>
    <rPh sb="269" eb="271">
      <t>ヒヨウ</t>
    </rPh>
    <rPh sb="272" eb="274">
      <t>リョウキン</t>
    </rPh>
    <rPh sb="274" eb="276">
      <t>シュウニュウ</t>
    </rPh>
    <rPh sb="277" eb="278">
      <t>マカナ</t>
    </rPh>
    <rPh sb="284" eb="286">
      <t>テキセイ</t>
    </rPh>
    <rPh sb="287" eb="289">
      <t>リョウキン</t>
    </rPh>
    <rPh sb="289" eb="291">
      <t>タイケイ</t>
    </rPh>
    <rPh sb="293" eb="294">
      <t>イ</t>
    </rPh>
    <rPh sb="300" eb="302">
      <t>キュウスイ</t>
    </rPh>
    <rPh sb="302" eb="304">
      <t>ゲンカ</t>
    </rPh>
    <rPh sb="306" eb="308">
      <t>コウガク</t>
    </rPh>
    <rPh sb="309" eb="311">
      <t>ゲンカ</t>
    </rPh>
    <rPh sb="311" eb="313">
      <t>ショウキャク</t>
    </rPh>
    <rPh sb="313" eb="314">
      <t>ヒ</t>
    </rPh>
    <rPh sb="314" eb="315">
      <t>オヨ</t>
    </rPh>
    <rPh sb="316" eb="317">
      <t>ユウ</t>
    </rPh>
    <rPh sb="317" eb="318">
      <t>シュウ</t>
    </rPh>
    <rPh sb="318" eb="319">
      <t>リツ</t>
    </rPh>
    <rPh sb="320" eb="322">
      <t>テイカ</t>
    </rPh>
    <rPh sb="323" eb="325">
      <t>キュウスイ</t>
    </rPh>
    <rPh sb="325" eb="327">
      <t>ゲンカ</t>
    </rPh>
    <rPh sb="328" eb="329">
      <t>ヒ</t>
    </rPh>
    <rPh sb="330" eb="331">
      <t>ア</t>
    </rPh>
    <rPh sb="338" eb="340">
      <t>シセツ</t>
    </rPh>
    <rPh sb="340" eb="342">
      <t>リヨウ</t>
    </rPh>
    <rPh sb="342" eb="343">
      <t>リツ</t>
    </rPh>
    <rPh sb="345" eb="347">
      <t>シセツ</t>
    </rPh>
    <rPh sb="348" eb="351">
      <t>トウハイゴウ</t>
    </rPh>
    <rPh sb="352" eb="353">
      <t>スス</t>
    </rPh>
    <rPh sb="358" eb="361">
      <t>コウリツテキ</t>
    </rPh>
    <rPh sb="362" eb="364">
      <t>シセツ</t>
    </rPh>
    <rPh sb="365" eb="367">
      <t>カドウ</t>
    </rPh>
    <rPh sb="374" eb="375">
      <t>ユウ</t>
    </rPh>
    <rPh sb="375" eb="376">
      <t>シュウ</t>
    </rPh>
    <rPh sb="376" eb="377">
      <t>リツ</t>
    </rPh>
    <rPh sb="378" eb="379">
      <t>ヒク</t>
    </rPh>
    <rPh sb="380" eb="381">
      <t>コト</t>
    </rPh>
    <rPh sb="382" eb="384">
      <t>コウリョ</t>
    </rPh>
    <rPh sb="386" eb="388">
      <t>ヒツヨウ</t>
    </rPh>
    <rPh sb="394" eb="395">
      <t>ユウ</t>
    </rPh>
    <rPh sb="395" eb="396">
      <t>シュウ</t>
    </rPh>
    <rPh sb="396" eb="397">
      <t>リツ</t>
    </rPh>
    <rPh sb="406" eb="407">
      <t>ヒク</t>
    </rPh>
    <rPh sb="408" eb="410">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</si>
</sst>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0.27</c:v>
                </c:pt>
                <c:pt idx="4" formatCode="#,##0.00;&quot;△&quot;#,##0.00;&quot;-&quot;">
                  <c:v>0.18</c:v>
                </c:pt>
              </c:numCache>
            </c:numRef>
          </c:val>
          <c:extLst xmlns:c16r2="http://schemas.microsoft.com/office/drawing/2015/06/chart">
            <c:ext xmlns:c16="http://schemas.microsoft.com/office/drawing/2014/chart" uri="{C3380CC4-5D6E-409C-BE32-E72D297353CC}">
              <c16:uniqueId val="{00000000-DE5D-493A-9946-D32714F2EE90}"/>
            </c:ext>
          </c:extLst>
        </c:ser>
        <c:dLbls>
          <c:showLegendKey val="0"/>
          <c:showVal val="0"/>
          <c:showCatName val="0"/>
          <c:showSerName val="0"/>
          <c:showPercent val="0"/>
          <c:showBubbleSize val="0"/>
        </c:dLbls>
        <c:gapWidth val="150"/>
        <c:axId val="122260128"/>
        <c:axId val="12226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c:v>
                </c:pt>
              </c:numCache>
            </c:numRef>
          </c:val>
          <c:smooth val="0"/>
          <c:extLst xmlns:c16r2="http://schemas.microsoft.com/office/drawing/2015/06/chart">
            <c:ext xmlns:c16="http://schemas.microsoft.com/office/drawing/2014/chart" uri="{C3380CC4-5D6E-409C-BE32-E72D297353CC}">
              <c16:uniqueId val="{00000001-DE5D-493A-9946-D32714F2EE90}"/>
            </c:ext>
          </c:extLst>
        </c:ser>
        <c:dLbls>
          <c:showLegendKey val="0"/>
          <c:showVal val="0"/>
          <c:showCatName val="0"/>
          <c:showSerName val="0"/>
          <c:showPercent val="0"/>
          <c:showBubbleSize val="0"/>
        </c:dLbls>
        <c:marker val="1"/>
        <c:smooth val="0"/>
        <c:axId val="122260128"/>
        <c:axId val="122260512"/>
      </c:lineChart>
      <c:dateAx>
        <c:axId val="122260128"/>
        <c:scaling>
          <c:orientation val="minMax"/>
        </c:scaling>
        <c:delete val="1"/>
        <c:axPos val="b"/>
        <c:numFmt formatCode="ge" sourceLinked="1"/>
        <c:majorTickMark val="none"/>
        <c:minorTickMark val="none"/>
        <c:tickLblPos val="none"/>
        <c:crossAx val="122260512"/>
        <c:crosses val="autoZero"/>
        <c:auto val="1"/>
        <c:lblOffset val="100"/>
        <c:baseTimeUnit val="years"/>
      </c:dateAx>
      <c:valAx>
        <c:axId val="1222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61.93</c:v>
                </c:pt>
                <c:pt idx="1">
                  <c:v>60.28</c:v>
                </c:pt>
                <c:pt idx="2">
                  <c:v>61.92</c:v>
                </c:pt>
                <c:pt idx="3">
                  <c:v>67.36</c:v>
                </c:pt>
                <c:pt idx="4">
                  <c:v>82.11</c:v>
                </c:pt>
              </c:numCache>
            </c:numRef>
          </c:val>
          <c:extLst xmlns:c16r2="http://schemas.microsoft.com/office/drawing/2015/06/chart">
            <c:ext xmlns:c16="http://schemas.microsoft.com/office/drawing/2014/chart" uri="{C3380CC4-5D6E-409C-BE32-E72D297353CC}">
              <c16:uniqueId val="{00000000-643C-484D-9662-905E174988F5}"/>
            </c:ext>
          </c:extLst>
        </c:ser>
        <c:dLbls>
          <c:showLegendKey val="0"/>
          <c:showVal val="0"/>
          <c:showCatName val="0"/>
          <c:showSerName val="0"/>
          <c:showPercent val="0"/>
          <c:showBubbleSize val="0"/>
        </c:dLbls>
        <c:gapWidth val="150"/>
        <c:axId val="207787496"/>
        <c:axId val="20778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55.03</c:v>
                </c:pt>
              </c:numCache>
            </c:numRef>
          </c:val>
          <c:smooth val="0"/>
          <c:extLst xmlns:c16r2="http://schemas.microsoft.com/office/drawing/2015/06/chart">
            <c:ext xmlns:c16="http://schemas.microsoft.com/office/drawing/2014/chart" uri="{C3380CC4-5D6E-409C-BE32-E72D297353CC}">
              <c16:uniqueId val="{00000001-643C-484D-9662-905E174988F5}"/>
            </c:ext>
          </c:extLst>
        </c:ser>
        <c:dLbls>
          <c:showLegendKey val="0"/>
          <c:showVal val="0"/>
          <c:showCatName val="0"/>
          <c:showSerName val="0"/>
          <c:showPercent val="0"/>
          <c:showBubbleSize val="0"/>
        </c:dLbls>
        <c:marker val="1"/>
        <c:smooth val="0"/>
        <c:axId val="207787496"/>
        <c:axId val="207787888"/>
      </c:lineChart>
      <c:dateAx>
        <c:axId val="207787496"/>
        <c:scaling>
          <c:orientation val="minMax"/>
        </c:scaling>
        <c:delete val="1"/>
        <c:axPos val="b"/>
        <c:numFmt formatCode="ge" sourceLinked="1"/>
        <c:majorTickMark val="none"/>
        <c:minorTickMark val="none"/>
        <c:tickLblPos val="none"/>
        <c:crossAx val="207787888"/>
        <c:crosses val="autoZero"/>
        <c:auto val="1"/>
        <c:lblOffset val="100"/>
        <c:baseTimeUnit val="years"/>
      </c:dateAx>
      <c:valAx>
        <c:axId val="20778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8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80.09</c:v>
                </c:pt>
                <c:pt idx="1">
                  <c:v>81.37</c:v>
                </c:pt>
                <c:pt idx="2">
                  <c:v>80.3</c:v>
                </c:pt>
                <c:pt idx="3">
                  <c:v>73.87</c:v>
                </c:pt>
                <c:pt idx="4">
                  <c:v>65.11</c:v>
                </c:pt>
              </c:numCache>
            </c:numRef>
          </c:val>
          <c:extLst xmlns:c16r2="http://schemas.microsoft.com/office/drawing/2015/06/chart">
            <c:ext xmlns:c16="http://schemas.microsoft.com/office/drawing/2014/chart" uri="{C3380CC4-5D6E-409C-BE32-E72D297353CC}">
              <c16:uniqueId val="{00000000-F6CE-4564-B1B5-F1358D50ECAB}"/>
            </c:ext>
          </c:extLst>
        </c:ser>
        <c:dLbls>
          <c:showLegendKey val="0"/>
          <c:showVal val="0"/>
          <c:showCatName val="0"/>
          <c:showSerName val="0"/>
          <c:showPercent val="0"/>
          <c:showBubbleSize val="0"/>
        </c:dLbls>
        <c:gapWidth val="150"/>
        <c:axId val="207789064"/>
        <c:axId val="20778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81.900000000000006</c:v>
                </c:pt>
              </c:numCache>
            </c:numRef>
          </c:val>
          <c:smooth val="0"/>
          <c:extLst xmlns:c16r2="http://schemas.microsoft.com/office/drawing/2015/06/chart">
            <c:ext xmlns:c16="http://schemas.microsoft.com/office/drawing/2014/chart" uri="{C3380CC4-5D6E-409C-BE32-E72D297353CC}">
              <c16:uniqueId val="{00000001-F6CE-4564-B1B5-F1358D50ECAB}"/>
            </c:ext>
          </c:extLst>
        </c:ser>
        <c:dLbls>
          <c:showLegendKey val="0"/>
          <c:showVal val="0"/>
          <c:showCatName val="0"/>
          <c:showSerName val="0"/>
          <c:showPercent val="0"/>
          <c:showBubbleSize val="0"/>
        </c:dLbls>
        <c:marker val="1"/>
        <c:smooth val="0"/>
        <c:axId val="207789064"/>
        <c:axId val="207789456"/>
      </c:lineChart>
      <c:dateAx>
        <c:axId val="207789064"/>
        <c:scaling>
          <c:orientation val="minMax"/>
        </c:scaling>
        <c:delete val="1"/>
        <c:axPos val="b"/>
        <c:numFmt formatCode="ge" sourceLinked="1"/>
        <c:majorTickMark val="none"/>
        <c:minorTickMark val="none"/>
        <c:tickLblPos val="none"/>
        <c:crossAx val="207789456"/>
        <c:crosses val="autoZero"/>
        <c:auto val="1"/>
        <c:lblOffset val="100"/>
        <c:baseTimeUnit val="years"/>
      </c:dateAx>
      <c:valAx>
        <c:axId val="20778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8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117.86</c:v>
                </c:pt>
                <c:pt idx="1">
                  <c:v>123.21</c:v>
                </c:pt>
                <c:pt idx="2">
                  <c:v>121.83</c:v>
                </c:pt>
                <c:pt idx="3">
                  <c:v>125.12</c:v>
                </c:pt>
                <c:pt idx="4">
                  <c:v>86.16</c:v>
                </c:pt>
              </c:numCache>
            </c:numRef>
          </c:val>
          <c:extLst xmlns:c16r2="http://schemas.microsoft.com/office/drawing/2015/06/chart">
            <c:ext xmlns:c16="http://schemas.microsoft.com/office/drawing/2014/chart" uri="{C3380CC4-5D6E-409C-BE32-E72D297353CC}">
              <c16:uniqueId val="{00000000-C7D0-45D1-9B90-1848C29ED742}"/>
            </c:ext>
          </c:extLst>
        </c:ser>
        <c:dLbls>
          <c:showLegendKey val="0"/>
          <c:showVal val="0"/>
          <c:showCatName val="0"/>
          <c:showSerName val="0"/>
          <c:showPercent val="0"/>
          <c:showBubbleSize val="0"/>
        </c:dLbls>
        <c:gapWidth val="150"/>
        <c:axId val="206680544"/>
        <c:axId val="20668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108.87</c:v>
                </c:pt>
              </c:numCache>
            </c:numRef>
          </c:val>
          <c:smooth val="0"/>
          <c:extLst xmlns:c16r2="http://schemas.microsoft.com/office/drawing/2015/06/chart">
            <c:ext xmlns:c16="http://schemas.microsoft.com/office/drawing/2014/chart" uri="{C3380CC4-5D6E-409C-BE32-E72D297353CC}">
              <c16:uniqueId val="{00000001-C7D0-45D1-9B90-1848C29ED742}"/>
            </c:ext>
          </c:extLst>
        </c:ser>
        <c:dLbls>
          <c:showLegendKey val="0"/>
          <c:showVal val="0"/>
          <c:showCatName val="0"/>
          <c:showSerName val="0"/>
          <c:showPercent val="0"/>
          <c:showBubbleSize val="0"/>
        </c:dLbls>
        <c:marker val="1"/>
        <c:smooth val="0"/>
        <c:axId val="206680544"/>
        <c:axId val="206682976"/>
      </c:lineChart>
      <c:dateAx>
        <c:axId val="206680544"/>
        <c:scaling>
          <c:orientation val="minMax"/>
        </c:scaling>
        <c:delete val="1"/>
        <c:axPos val="b"/>
        <c:numFmt formatCode="ge" sourceLinked="1"/>
        <c:majorTickMark val="none"/>
        <c:minorTickMark val="none"/>
        <c:tickLblPos val="none"/>
        <c:crossAx val="206682976"/>
        <c:crosses val="autoZero"/>
        <c:auto val="1"/>
        <c:lblOffset val="100"/>
        <c:baseTimeUnit val="years"/>
      </c:dateAx>
      <c:valAx>
        <c:axId val="20668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6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55.16</c:v>
                </c:pt>
                <c:pt idx="1">
                  <c:v>57.3</c:v>
                </c:pt>
                <c:pt idx="2">
                  <c:v>58.61</c:v>
                </c:pt>
                <c:pt idx="3">
                  <c:v>59.82</c:v>
                </c:pt>
                <c:pt idx="4">
                  <c:v>17.04</c:v>
                </c:pt>
              </c:numCache>
            </c:numRef>
          </c:val>
          <c:extLst xmlns:c16r2="http://schemas.microsoft.com/office/drawing/2015/06/chart">
            <c:ext xmlns:c16="http://schemas.microsoft.com/office/drawing/2014/chart" uri="{C3380CC4-5D6E-409C-BE32-E72D297353CC}">
              <c16:uniqueId val="{00000000-A9BE-40BA-B094-6B9709005D8B}"/>
            </c:ext>
          </c:extLst>
        </c:ser>
        <c:dLbls>
          <c:showLegendKey val="0"/>
          <c:showVal val="0"/>
          <c:showCatName val="0"/>
          <c:showSerName val="0"/>
          <c:showPercent val="0"/>
          <c:showBubbleSize val="0"/>
        </c:dLbls>
        <c:gapWidth val="150"/>
        <c:axId val="206688400"/>
        <c:axId val="20758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48.87</c:v>
                </c:pt>
              </c:numCache>
            </c:numRef>
          </c:val>
          <c:smooth val="0"/>
          <c:extLst xmlns:c16r2="http://schemas.microsoft.com/office/drawing/2015/06/chart">
            <c:ext xmlns:c16="http://schemas.microsoft.com/office/drawing/2014/chart" uri="{C3380CC4-5D6E-409C-BE32-E72D297353CC}">
              <c16:uniqueId val="{00000001-A9BE-40BA-B094-6B9709005D8B}"/>
            </c:ext>
          </c:extLst>
        </c:ser>
        <c:dLbls>
          <c:showLegendKey val="0"/>
          <c:showVal val="0"/>
          <c:showCatName val="0"/>
          <c:showSerName val="0"/>
          <c:showPercent val="0"/>
          <c:showBubbleSize val="0"/>
        </c:dLbls>
        <c:marker val="1"/>
        <c:smooth val="0"/>
        <c:axId val="206688400"/>
        <c:axId val="207587968"/>
      </c:lineChart>
      <c:dateAx>
        <c:axId val="206688400"/>
        <c:scaling>
          <c:orientation val="minMax"/>
        </c:scaling>
        <c:delete val="1"/>
        <c:axPos val="b"/>
        <c:numFmt formatCode="ge" sourceLinked="1"/>
        <c:majorTickMark val="none"/>
        <c:minorTickMark val="none"/>
        <c:tickLblPos val="none"/>
        <c:crossAx val="207587968"/>
        <c:crosses val="autoZero"/>
        <c:auto val="1"/>
        <c:lblOffset val="100"/>
        <c:baseTimeUnit val="years"/>
      </c:dateAx>
      <c:valAx>
        <c:axId val="2075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8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31.26</c:v>
                </c:pt>
                <c:pt idx="1">
                  <c:v>34.380000000000003</c:v>
                </c:pt>
                <c:pt idx="2">
                  <c:v>37.81</c:v>
                </c:pt>
                <c:pt idx="3">
                  <c:v>38.94</c:v>
                </c:pt>
                <c:pt idx="4">
                  <c:v>25.38</c:v>
                </c:pt>
              </c:numCache>
            </c:numRef>
          </c:val>
          <c:extLst xmlns:c16r2="http://schemas.microsoft.com/office/drawing/2015/06/chart">
            <c:ext xmlns:c16="http://schemas.microsoft.com/office/drawing/2014/chart" uri="{C3380CC4-5D6E-409C-BE32-E72D297353CC}">
              <c16:uniqueId val="{00000000-D887-4E82-83FF-D525648B2AE8}"/>
            </c:ext>
          </c:extLst>
        </c:ser>
        <c:dLbls>
          <c:showLegendKey val="0"/>
          <c:showVal val="0"/>
          <c:showCatName val="0"/>
          <c:showSerName val="0"/>
          <c:showPercent val="0"/>
          <c:showBubbleSize val="0"/>
        </c:dLbls>
        <c:gapWidth val="150"/>
        <c:axId val="207277864"/>
        <c:axId val="20727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14.85</c:v>
                </c:pt>
              </c:numCache>
            </c:numRef>
          </c:val>
          <c:smooth val="0"/>
          <c:extLst xmlns:c16r2="http://schemas.microsoft.com/office/drawing/2015/06/chart">
            <c:ext xmlns:c16="http://schemas.microsoft.com/office/drawing/2014/chart" uri="{C3380CC4-5D6E-409C-BE32-E72D297353CC}">
              <c16:uniqueId val="{00000001-D887-4E82-83FF-D525648B2AE8}"/>
            </c:ext>
          </c:extLst>
        </c:ser>
        <c:dLbls>
          <c:showLegendKey val="0"/>
          <c:showVal val="0"/>
          <c:showCatName val="0"/>
          <c:showSerName val="0"/>
          <c:showPercent val="0"/>
          <c:showBubbleSize val="0"/>
        </c:dLbls>
        <c:marker val="1"/>
        <c:smooth val="0"/>
        <c:axId val="207277864"/>
        <c:axId val="207278256"/>
      </c:lineChart>
      <c:dateAx>
        <c:axId val="207277864"/>
        <c:scaling>
          <c:orientation val="minMax"/>
        </c:scaling>
        <c:delete val="1"/>
        <c:axPos val="b"/>
        <c:numFmt formatCode="ge" sourceLinked="1"/>
        <c:majorTickMark val="none"/>
        <c:minorTickMark val="none"/>
        <c:tickLblPos val="none"/>
        <c:crossAx val="207278256"/>
        <c:crosses val="autoZero"/>
        <c:auto val="1"/>
        <c:lblOffset val="100"/>
        <c:baseTimeUnit val="years"/>
      </c:dateAx>
      <c:valAx>
        <c:axId val="20727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7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F1-44C2-ACB5-FE9377258427}"/>
            </c:ext>
          </c:extLst>
        </c:ser>
        <c:dLbls>
          <c:showLegendKey val="0"/>
          <c:showVal val="0"/>
          <c:showCatName val="0"/>
          <c:showSerName val="0"/>
          <c:showPercent val="0"/>
          <c:showBubbleSize val="0"/>
        </c:dLbls>
        <c:gapWidth val="150"/>
        <c:axId val="207279432"/>
        <c:axId val="20727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3.16</c:v>
                </c:pt>
              </c:numCache>
            </c:numRef>
          </c:val>
          <c:smooth val="0"/>
          <c:extLst xmlns:c16r2="http://schemas.microsoft.com/office/drawing/2015/06/chart">
            <c:ext xmlns:c16="http://schemas.microsoft.com/office/drawing/2014/chart" uri="{C3380CC4-5D6E-409C-BE32-E72D297353CC}">
              <c16:uniqueId val="{00000001-E2F1-44C2-ACB5-FE9377258427}"/>
            </c:ext>
          </c:extLst>
        </c:ser>
        <c:dLbls>
          <c:showLegendKey val="0"/>
          <c:showVal val="0"/>
          <c:showCatName val="0"/>
          <c:showSerName val="0"/>
          <c:showPercent val="0"/>
          <c:showBubbleSize val="0"/>
        </c:dLbls>
        <c:marker val="1"/>
        <c:smooth val="0"/>
        <c:axId val="207279432"/>
        <c:axId val="207279824"/>
      </c:lineChart>
      <c:dateAx>
        <c:axId val="207279432"/>
        <c:scaling>
          <c:orientation val="minMax"/>
        </c:scaling>
        <c:delete val="1"/>
        <c:axPos val="b"/>
        <c:numFmt formatCode="ge" sourceLinked="1"/>
        <c:majorTickMark val="none"/>
        <c:minorTickMark val="none"/>
        <c:tickLblPos val="none"/>
        <c:crossAx val="207279824"/>
        <c:crosses val="autoZero"/>
        <c:auto val="1"/>
        <c:lblOffset val="100"/>
        <c:baseTimeUnit val="years"/>
      </c:dateAx>
      <c:valAx>
        <c:axId val="20727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27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4368.22</c:v>
                </c:pt>
                <c:pt idx="1">
                  <c:v>6425.77</c:v>
                </c:pt>
                <c:pt idx="2">
                  <c:v>5589.57</c:v>
                </c:pt>
                <c:pt idx="3">
                  <c:v>633.37</c:v>
                </c:pt>
                <c:pt idx="4">
                  <c:v>276.44</c:v>
                </c:pt>
              </c:numCache>
            </c:numRef>
          </c:val>
          <c:extLst xmlns:c16r2="http://schemas.microsoft.com/office/drawing/2015/06/chart">
            <c:ext xmlns:c16="http://schemas.microsoft.com/office/drawing/2014/chart" uri="{C3380CC4-5D6E-409C-BE32-E72D297353CC}">
              <c16:uniqueId val="{00000000-BE05-468B-9444-460E94AB8BF1}"/>
            </c:ext>
          </c:extLst>
        </c:ser>
        <c:dLbls>
          <c:showLegendKey val="0"/>
          <c:showVal val="0"/>
          <c:showCatName val="0"/>
          <c:showSerName val="0"/>
          <c:showPercent val="0"/>
          <c:showBubbleSize val="0"/>
        </c:dLbls>
        <c:gapWidth val="150"/>
        <c:axId val="207281392"/>
        <c:axId val="20744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369.69</c:v>
                </c:pt>
              </c:numCache>
            </c:numRef>
          </c:val>
          <c:smooth val="0"/>
          <c:extLst xmlns:c16r2="http://schemas.microsoft.com/office/drawing/2015/06/chart">
            <c:ext xmlns:c16="http://schemas.microsoft.com/office/drawing/2014/chart" uri="{C3380CC4-5D6E-409C-BE32-E72D297353CC}">
              <c16:uniqueId val="{00000001-BE05-468B-9444-460E94AB8BF1}"/>
            </c:ext>
          </c:extLst>
        </c:ser>
        <c:dLbls>
          <c:showLegendKey val="0"/>
          <c:showVal val="0"/>
          <c:showCatName val="0"/>
          <c:showSerName val="0"/>
          <c:showPercent val="0"/>
          <c:showBubbleSize val="0"/>
        </c:dLbls>
        <c:marker val="1"/>
        <c:smooth val="0"/>
        <c:axId val="207281392"/>
        <c:axId val="207443032"/>
      </c:lineChart>
      <c:dateAx>
        <c:axId val="207281392"/>
        <c:scaling>
          <c:orientation val="minMax"/>
        </c:scaling>
        <c:delete val="1"/>
        <c:axPos val="b"/>
        <c:numFmt formatCode="ge" sourceLinked="1"/>
        <c:majorTickMark val="none"/>
        <c:minorTickMark val="none"/>
        <c:tickLblPos val="none"/>
        <c:crossAx val="207443032"/>
        <c:crosses val="autoZero"/>
        <c:auto val="1"/>
        <c:lblOffset val="100"/>
        <c:baseTimeUnit val="years"/>
      </c:dateAx>
      <c:valAx>
        <c:axId val="207443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28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67.7</c:v>
                </c:pt>
                <c:pt idx="1">
                  <c:v>63.57</c:v>
                </c:pt>
                <c:pt idx="2">
                  <c:v>58.39</c:v>
                </c:pt>
                <c:pt idx="3">
                  <c:v>53.77</c:v>
                </c:pt>
                <c:pt idx="4">
                  <c:v>913.36</c:v>
                </c:pt>
              </c:numCache>
            </c:numRef>
          </c:val>
          <c:extLst xmlns:c16r2="http://schemas.microsoft.com/office/drawing/2015/06/chart">
            <c:ext xmlns:c16="http://schemas.microsoft.com/office/drawing/2014/chart" uri="{C3380CC4-5D6E-409C-BE32-E72D297353CC}">
              <c16:uniqueId val="{00000000-FF0C-4809-AB55-7E95D4C3A371}"/>
            </c:ext>
          </c:extLst>
        </c:ser>
        <c:dLbls>
          <c:showLegendKey val="0"/>
          <c:showVal val="0"/>
          <c:showCatName val="0"/>
          <c:showSerName val="0"/>
          <c:showPercent val="0"/>
          <c:showBubbleSize val="0"/>
        </c:dLbls>
        <c:gapWidth val="150"/>
        <c:axId val="207444208"/>
        <c:axId val="20744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402.99</c:v>
                </c:pt>
              </c:numCache>
            </c:numRef>
          </c:val>
          <c:smooth val="0"/>
          <c:extLst xmlns:c16r2="http://schemas.microsoft.com/office/drawing/2015/06/chart">
            <c:ext xmlns:c16="http://schemas.microsoft.com/office/drawing/2014/chart" uri="{C3380CC4-5D6E-409C-BE32-E72D297353CC}">
              <c16:uniqueId val="{00000001-FF0C-4809-AB55-7E95D4C3A371}"/>
            </c:ext>
          </c:extLst>
        </c:ser>
        <c:dLbls>
          <c:showLegendKey val="0"/>
          <c:showVal val="0"/>
          <c:showCatName val="0"/>
          <c:showSerName val="0"/>
          <c:showPercent val="0"/>
          <c:showBubbleSize val="0"/>
        </c:dLbls>
        <c:marker val="1"/>
        <c:smooth val="0"/>
        <c:axId val="207444208"/>
        <c:axId val="207444600"/>
      </c:lineChart>
      <c:dateAx>
        <c:axId val="207444208"/>
        <c:scaling>
          <c:orientation val="minMax"/>
        </c:scaling>
        <c:delete val="1"/>
        <c:axPos val="b"/>
        <c:numFmt formatCode="ge" sourceLinked="1"/>
        <c:majorTickMark val="none"/>
        <c:minorTickMark val="none"/>
        <c:tickLblPos val="none"/>
        <c:crossAx val="207444600"/>
        <c:crosses val="autoZero"/>
        <c:auto val="1"/>
        <c:lblOffset val="100"/>
        <c:baseTimeUnit val="years"/>
      </c:dateAx>
      <c:valAx>
        <c:axId val="207444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44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112.83</c:v>
                </c:pt>
                <c:pt idx="1">
                  <c:v>114.49</c:v>
                </c:pt>
                <c:pt idx="2">
                  <c:v>117.45</c:v>
                </c:pt>
                <c:pt idx="3">
                  <c:v>116.5</c:v>
                </c:pt>
                <c:pt idx="4">
                  <c:v>76.94</c:v>
                </c:pt>
              </c:numCache>
            </c:numRef>
          </c:val>
          <c:extLst xmlns:c16r2="http://schemas.microsoft.com/office/drawing/2015/06/chart">
            <c:ext xmlns:c16="http://schemas.microsoft.com/office/drawing/2014/chart" uri="{C3380CC4-5D6E-409C-BE32-E72D297353CC}">
              <c16:uniqueId val="{00000000-E44D-466E-9E53-6A2A9D454C98}"/>
            </c:ext>
          </c:extLst>
        </c:ser>
        <c:dLbls>
          <c:showLegendKey val="0"/>
          <c:showVal val="0"/>
          <c:showCatName val="0"/>
          <c:showSerName val="0"/>
          <c:showPercent val="0"/>
          <c:showBubbleSize val="0"/>
        </c:dLbls>
        <c:gapWidth val="150"/>
        <c:axId val="207445776"/>
        <c:axId val="20744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98.66</c:v>
                </c:pt>
              </c:numCache>
            </c:numRef>
          </c:val>
          <c:smooth val="0"/>
          <c:extLst xmlns:c16r2="http://schemas.microsoft.com/office/drawing/2015/06/chart">
            <c:ext xmlns:c16="http://schemas.microsoft.com/office/drawing/2014/chart" uri="{C3380CC4-5D6E-409C-BE32-E72D297353CC}">
              <c16:uniqueId val="{00000001-E44D-466E-9E53-6A2A9D454C98}"/>
            </c:ext>
          </c:extLst>
        </c:ser>
        <c:dLbls>
          <c:showLegendKey val="0"/>
          <c:showVal val="0"/>
          <c:showCatName val="0"/>
          <c:showSerName val="0"/>
          <c:showPercent val="0"/>
          <c:showBubbleSize val="0"/>
        </c:dLbls>
        <c:marker val="1"/>
        <c:smooth val="0"/>
        <c:axId val="207445776"/>
        <c:axId val="207446168"/>
      </c:lineChart>
      <c:dateAx>
        <c:axId val="207445776"/>
        <c:scaling>
          <c:orientation val="minMax"/>
        </c:scaling>
        <c:delete val="1"/>
        <c:axPos val="b"/>
        <c:numFmt formatCode="ge" sourceLinked="1"/>
        <c:majorTickMark val="none"/>
        <c:minorTickMark val="none"/>
        <c:tickLblPos val="none"/>
        <c:crossAx val="207446168"/>
        <c:crosses val="autoZero"/>
        <c:auto val="1"/>
        <c:lblOffset val="100"/>
        <c:baseTimeUnit val="years"/>
      </c:dateAx>
      <c:valAx>
        <c:axId val="20744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4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115.38</c:v>
                </c:pt>
                <c:pt idx="1">
                  <c:v>114.05</c:v>
                </c:pt>
                <c:pt idx="2">
                  <c:v>111.07</c:v>
                </c:pt>
                <c:pt idx="3">
                  <c:v>111.83</c:v>
                </c:pt>
                <c:pt idx="4">
                  <c:v>221.79</c:v>
                </c:pt>
              </c:numCache>
            </c:numRef>
          </c:val>
          <c:extLst xmlns:c16r2="http://schemas.microsoft.com/office/drawing/2015/06/chart">
            <c:ext xmlns:c16="http://schemas.microsoft.com/office/drawing/2014/chart" uri="{C3380CC4-5D6E-409C-BE32-E72D297353CC}">
              <c16:uniqueId val="{00000000-D21F-4C98-B8C5-6DE904019E7C}"/>
            </c:ext>
          </c:extLst>
        </c:ser>
        <c:dLbls>
          <c:showLegendKey val="0"/>
          <c:showVal val="0"/>
          <c:showCatName val="0"/>
          <c:showSerName val="0"/>
          <c:showPercent val="0"/>
          <c:showBubbleSize val="0"/>
        </c:dLbls>
        <c:gapWidth val="150"/>
        <c:axId val="207281000"/>
        <c:axId val="20778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178.59</c:v>
                </c:pt>
              </c:numCache>
            </c:numRef>
          </c:val>
          <c:smooth val="0"/>
          <c:extLst xmlns:c16r2="http://schemas.microsoft.com/office/drawing/2015/06/chart">
            <c:ext xmlns:c16="http://schemas.microsoft.com/office/drawing/2014/chart" uri="{C3380CC4-5D6E-409C-BE32-E72D297353CC}">
              <c16:uniqueId val="{00000001-D21F-4C98-B8C5-6DE904019E7C}"/>
            </c:ext>
          </c:extLst>
        </c:ser>
        <c:dLbls>
          <c:showLegendKey val="0"/>
          <c:showVal val="0"/>
          <c:showCatName val="0"/>
          <c:showSerName val="0"/>
          <c:showPercent val="0"/>
          <c:showBubbleSize val="0"/>
        </c:dLbls>
        <c:marker val="1"/>
        <c:smooth val="0"/>
        <c:axId val="207281000"/>
        <c:axId val="207786320"/>
      </c:lineChart>
      <c:dateAx>
        <c:axId val="207281000"/>
        <c:scaling>
          <c:orientation val="minMax"/>
        </c:scaling>
        <c:delete val="1"/>
        <c:axPos val="b"/>
        <c:numFmt formatCode="ge" sourceLinked="1"/>
        <c:majorTickMark val="none"/>
        <c:minorTickMark val="none"/>
        <c:tickLblPos val="none"/>
        <c:crossAx val="207786320"/>
        <c:crosses val="autoZero"/>
        <c:auto val="1"/>
        <c:lblOffset val="100"/>
        <c:baseTimeUnit val="years"/>
      </c:dateAx>
      <c:valAx>
        <c:axId val="20778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8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37"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秋田県　北秋田市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32216</v>
      </c>
      <c r="AM8" s="60"/>
      <c r="AN8" s="60"/>
      <c r="AO8" s="60"/>
      <c r="AP8" s="60"/>
      <c r="AQ8" s="60"/>
      <c r="AR8" s="60"/>
      <c r="AS8" s="60"/>
      <c r="AT8" s="51">
        <f>データ!$S$6</f>
        <v>1152.76</v>
      </c>
      <c r="AU8" s="52"/>
      <c r="AV8" s="52"/>
      <c r="AW8" s="52"/>
      <c r="AX8" s="52"/>
      <c r="AY8" s="52"/>
      <c r="AZ8" s="52"/>
      <c r="BA8" s="52"/>
      <c r="BB8" s="53">
        <f>データ!$T$6</f>
        <v>27.95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57.92</v>
      </c>
      <c r="J10" s="52"/>
      <c r="K10" s="52"/>
      <c r="L10" s="52"/>
      <c r="M10" s="52"/>
      <c r="N10" s="52"/>
      <c r="O10" s="63"/>
      <c r="P10" s="53">
        <f>データ!$P$6</f>
        <v>64.52</v>
      </c>
      <c r="Q10" s="53"/>
      <c r="R10" s="53"/>
      <c r="S10" s="53"/>
      <c r="T10" s="53"/>
      <c r="U10" s="53"/>
      <c r="V10" s="53"/>
      <c r="W10" s="60">
        <f>データ!$Q$6</f>
        <v>2515</v>
      </c>
      <c r="X10" s="60"/>
      <c r="Y10" s="60"/>
      <c r="Z10" s="60"/>
      <c r="AA10" s="60"/>
      <c r="AB10" s="60"/>
      <c r="AC10" s="60"/>
      <c r="AD10" s="2"/>
      <c r="AE10" s="2"/>
      <c r="AF10" s="2"/>
      <c r="AG10" s="2"/>
      <c r="AH10" s="4"/>
      <c r="AI10" s="4"/>
      <c r="AJ10" s="4"/>
      <c r="AK10" s="4"/>
      <c r="AL10" s="60">
        <f>データ!$U$6</f>
        <v>20572</v>
      </c>
      <c r="AM10" s="60"/>
      <c r="AN10" s="60"/>
      <c r="AO10" s="60"/>
      <c r="AP10" s="60"/>
      <c r="AQ10" s="60"/>
      <c r="AR10" s="60"/>
      <c r="AS10" s="60"/>
      <c r="AT10" s="51">
        <f>データ!$V$6</f>
        <v>50.8</v>
      </c>
      <c r="AU10" s="52"/>
      <c r="AV10" s="52"/>
      <c r="AW10" s="52"/>
      <c r="AX10" s="52"/>
      <c r="AY10" s="52"/>
      <c r="AZ10" s="52"/>
      <c r="BA10" s="52"/>
      <c r="BB10" s="53">
        <f>データ!$W$6</f>
        <v>404.96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3k0KQSSnVsgylPsPhA1hOX9rSL3yEyf1RMrrFkQLe9PEj/ABBMGTV+tqgVrgiWqhmZ84fxjFVQRLHjTwf0WwQ==" saltValue="ycOK5YUjiv/qHNQP7W3A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52132</v>
      </c>
      <c r="D6" s="34">
        <f t="shared" si="3"/>
        <v>46</v>
      </c>
      <c r="E6" s="34">
        <f t="shared" si="3"/>
        <v>1</v>
      </c>
      <c r="F6" s="34">
        <f t="shared" si="3"/>
        <v>0</v>
      </c>
      <c r="G6" s="34">
        <f t="shared" si="3"/>
        <v>1</v>
      </c>
      <c r="H6" s="34" t="str">
        <f t="shared" si="3"/>
        <v>秋田県　北秋田市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57.92</v>
      </c>
      <c r="P6" s="35">
        <f t="shared" si="3"/>
        <v>64.52</v>
      </c>
      <c r="Q6" s="35">
        <f t="shared" si="3"/>
        <v>2515</v>
      </c>
      <c r="R6" s="35">
        <f t="shared" si="3"/>
        <v>32216</v>
      </c>
      <c r="S6" s="35">
        <f t="shared" si="3"/>
        <v>1152.76</v>
      </c>
      <c r="T6" s="35">
        <f t="shared" si="3"/>
        <v>27.95</v>
      </c>
      <c r="U6" s="35">
        <f t="shared" si="3"/>
        <v>20572</v>
      </c>
      <c r="V6" s="35">
        <f t="shared" si="3"/>
        <v>50.8</v>
      </c>
      <c r="W6" s="35">
        <f t="shared" si="3"/>
        <v>404.96</v>
      </c>
      <c r="X6" s="36">
        <f>IF(X7="",NA(),X7)</f>
        <v>117.86</v>
      </c>
      <c r="Y6" s="36">
        <f t="shared" ref="Y6:AG6" si="4">IF(Y7="",NA(),Y7)</f>
        <v>123.21</v>
      </c>
      <c r="Z6" s="36">
        <f t="shared" si="4"/>
        <v>121.83</v>
      </c>
      <c r="AA6" s="36">
        <f t="shared" si="4"/>
        <v>125.12</v>
      </c>
      <c r="AB6" s="36">
        <f t="shared" si="4"/>
        <v>86.16</v>
      </c>
      <c r="AC6" s="36">
        <f t="shared" si="4"/>
        <v>107.2</v>
      </c>
      <c r="AD6" s="36">
        <f t="shared" si="4"/>
        <v>106.62</v>
      </c>
      <c r="AE6" s="36">
        <f t="shared" si="4"/>
        <v>107.95</v>
      </c>
      <c r="AF6" s="36">
        <f t="shared" si="4"/>
        <v>104.47</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3.16</v>
      </c>
      <c r="AS6" s="35" t="str">
        <f>IF(AS7="","",IF(AS7="-","【-】","【"&amp;SUBSTITUTE(TEXT(AS7,"#,##0.00"),"-","△")&amp;"】"))</f>
        <v>【1.05】</v>
      </c>
      <c r="AT6" s="36">
        <f>IF(AT7="",NA(),AT7)</f>
        <v>4368.22</v>
      </c>
      <c r="AU6" s="36">
        <f t="shared" ref="AU6:BC6" si="6">IF(AU7="",NA(),AU7)</f>
        <v>6425.77</v>
      </c>
      <c r="AV6" s="36">
        <f t="shared" si="6"/>
        <v>5589.57</v>
      </c>
      <c r="AW6" s="36">
        <f t="shared" si="6"/>
        <v>633.37</v>
      </c>
      <c r="AX6" s="36">
        <f t="shared" si="6"/>
        <v>276.44</v>
      </c>
      <c r="AY6" s="36">
        <f t="shared" si="6"/>
        <v>434.72</v>
      </c>
      <c r="AZ6" s="36">
        <f t="shared" si="6"/>
        <v>416.14</v>
      </c>
      <c r="BA6" s="36">
        <f t="shared" si="6"/>
        <v>371.89</v>
      </c>
      <c r="BB6" s="36">
        <f t="shared" si="6"/>
        <v>293.23</v>
      </c>
      <c r="BC6" s="36">
        <f t="shared" si="6"/>
        <v>369.69</v>
      </c>
      <c r="BD6" s="35" t="str">
        <f>IF(BD7="","",IF(BD7="-","【-】","【"&amp;SUBSTITUTE(TEXT(BD7,"#,##0.00"),"-","△")&amp;"】"))</f>
        <v>【261.93】</v>
      </c>
      <c r="BE6" s="36">
        <f>IF(BE7="",NA(),BE7)</f>
        <v>67.7</v>
      </c>
      <c r="BF6" s="36">
        <f t="shared" ref="BF6:BN6" si="7">IF(BF7="",NA(),BF7)</f>
        <v>63.57</v>
      </c>
      <c r="BG6" s="36">
        <f t="shared" si="7"/>
        <v>58.39</v>
      </c>
      <c r="BH6" s="36">
        <f t="shared" si="7"/>
        <v>53.77</v>
      </c>
      <c r="BI6" s="36">
        <f t="shared" si="7"/>
        <v>913.36</v>
      </c>
      <c r="BJ6" s="36">
        <f t="shared" si="7"/>
        <v>495.76</v>
      </c>
      <c r="BK6" s="36">
        <f t="shared" si="7"/>
        <v>487.22</v>
      </c>
      <c r="BL6" s="36">
        <f t="shared" si="7"/>
        <v>483.11</v>
      </c>
      <c r="BM6" s="36">
        <f t="shared" si="7"/>
        <v>542.29999999999995</v>
      </c>
      <c r="BN6" s="36">
        <f t="shared" si="7"/>
        <v>402.99</v>
      </c>
      <c r="BO6" s="35" t="str">
        <f>IF(BO7="","",IF(BO7="-","【-】","【"&amp;SUBSTITUTE(TEXT(BO7,"#,##0.00"),"-","△")&amp;"】"))</f>
        <v>【270.46】</v>
      </c>
      <c r="BP6" s="36">
        <f>IF(BP7="",NA(),BP7)</f>
        <v>112.83</v>
      </c>
      <c r="BQ6" s="36">
        <f t="shared" ref="BQ6:BY6" si="8">IF(BQ7="",NA(),BQ7)</f>
        <v>114.49</v>
      </c>
      <c r="BR6" s="36">
        <f t="shared" si="8"/>
        <v>117.45</v>
      </c>
      <c r="BS6" s="36">
        <f t="shared" si="8"/>
        <v>116.5</v>
      </c>
      <c r="BT6" s="36">
        <f t="shared" si="8"/>
        <v>76.94</v>
      </c>
      <c r="BU6" s="36">
        <f t="shared" si="8"/>
        <v>93.66</v>
      </c>
      <c r="BV6" s="36">
        <f t="shared" si="8"/>
        <v>92.76</v>
      </c>
      <c r="BW6" s="36">
        <f t="shared" si="8"/>
        <v>93.28</v>
      </c>
      <c r="BX6" s="36">
        <f t="shared" si="8"/>
        <v>87.51</v>
      </c>
      <c r="BY6" s="36">
        <f t="shared" si="8"/>
        <v>98.66</v>
      </c>
      <c r="BZ6" s="35" t="str">
        <f>IF(BZ7="","",IF(BZ7="-","【-】","【"&amp;SUBSTITUTE(TEXT(BZ7,"#,##0.00"),"-","△")&amp;"】"))</f>
        <v>【103.91】</v>
      </c>
      <c r="CA6" s="36">
        <f>IF(CA7="",NA(),CA7)</f>
        <v>115.38</v>
      </c>
      <c r="CB6" s="36">
        <f t="shared" ref="CB6:CJ6" si="9">IF(CB7="",NA(),CB7)</f>
        <v>114.05</v>
      </c>
      <c r="CC6" s="36">
        <f t="shared" si="9"/>
        <v>111.07</v>
      </c>
      <c r="CD6" s="36">
        <f t="shared" si="9"/>
        <v>111.83</v>
      </c>
      <c r="CE6" s="36">
        <f t="shared" si="9"/>
        <v>221.79</v>
      </c>
      <c r="CF6" s="36">
        <f t="shared" si="9"/>
        <v>208.21</v>
      </c>
      <c r="CG6" s="36">
        <f t="shared" si="9"/>
        <v>208.67</v>
      </c>
      <c r="CH6" s="36">
        <f t="shared" si="9"/>
        <v>208.29</v>
      </c>
      <c r="CI6" s="36">
        <f t="shared" si="9"/>
        <v>218.42</v>
      </c>
      <c r="CJ6" s="36">
        <f t="shared" si="9"/>
        <v>178.59</v>
      </c>
      <c r="CK6" s="35" t="str">
        <f>IF(CK7="","",IF(CK7="-","【-】","【"&amp;SUBSTITUTE(TEXT(CK7,"#,##0.00"),"-","△")&amp;"】"))</f>
        <v>【167.11】</v>
      </c>
      <c r="CL6" s="36">
        <f>IF(CL7="",NA(),CL7)</f>
        <v>61.93</v>
      </c>
      <c r="CM6" s="36">
        <f t="shared" ref="CM6:CU6" si="10">IF(CM7="",NA(),CM7)</f>
        <v>60.28</v>
      </c>
      <c r="CN6" s="36">
        <f t="shared" si="10"/>
        <v>61.92</v>
      </c>
      <c r="CO6" s="36">
        <f t="shared" si="10"/>
        <v>67.36</v>
      </c>
      <c r="CP6" s="36">
        <f t="shared" si="10"/>
        <v>82.11</v>
      </c>
      <c r="CQ6" s="36">
        <f t="shared" si="10"/>
        <v>49.22</v>
      </c>
      <c r="CR6" s="36">
        <f t="shared" si="10"/>
        <v>49.08</v>
      </c>
      <c r="CS6" s="36">
        <f t="shared" si="10"/>
        <v>49.32</v>
      </c>
      <c r="CT6" s="36">
        <f t="shared" si="10"/>
        <v>50.24</v>
      </c>
      <c r="CU6" s="36">
        <f t="shared" si="10"/>
        <v>55.03</v>
      </c>
      <c r="CV6" s="35" t="str">
        <f>IF(CV7="","",IF(CV7="-","【-】","【"&amp;SUBSTITUTE(TEXT(CV7,"#,##0.00"),"-","△")&amp;"】"))</f>
        <v>【60.27】</v>
      </c>
      <c r="CW6" s="36">
        <f>IF(CW7="",NA(),CW7)</f>
        <v>80.09</v>
      </c>
      <c r="CX6" s="36">
        <f t="shared" ref="CX6:DF6" si="11">IF(CX7="",NA(),CX7)</f>
        <v>81.37</v>
      </c>
      <c r="CY6" s="36">
        <f t="shared" si="11"/>
        <v>80.3</v>
      </c>
      <c r="CZ6" s="36">
        <f t="shared" si="11"/>
        <v>73.87</v>
      </c>
      <c r="DA6" s="36">
        <f t="shared" si="11"/>
        <v>65.11</v>
      </c>
      <c r="DB6" s="36">
        <f t="shared" si="11"/>
        <v>79.48</v>
      </c>
      <c r="DC6" s="36">
        <f t="shared" si="11"/>
        <v>79.3</v>
      </c>
      <c r="DD6" s="36">
        <f t="shared" si="11"/>
        <v>79.34</v>
      </c>
      <c r="DE6" s="36">
        <f t="shared" si="11"/>
        <v>78.650000000000006</v>
      </c>
      <c r="DF6" s="36">
        <f t="shared" si="11"/>
        <v>81.900000000000006</v>
      </c>
      <c r="DG6" s="35" t="str">
        <f>IF(DG7="","",IF(DG7="-","【-】","【"&amp;SUBSTITUTE(TEXT(DG7,"#,##0.00"),"-","△")&amp;"】"))</f>
        <v>【89.92】</v>
      </c>
      <c r="DH6" s="36">
        <f>IF(DH7="",NA(),DH7)</f>
        <v>55.16</v>
      </c>
      <c r="DI6" s="36">
        <f t="shared" ref="DI6:DQ6" si="12">IF(DI7="",NA(),DI7)</f>
        <v>57.3</v>
      </c>
      <c r="DJ6" s="36">
        <f t="shared" si="12"/>
        <v>58.61</v>
      </c>
      <c r="DK6" s="36">
        <f t="shared" si="12"/>
        <v>59.82</v>
      </c>
      <c r="DL6" s="36">
        <f t="shared" si="12"/>
        <v>17.04</v>
      </c>
      <c r="DM6" s="36">
        <f t="shared" si="12"/>
        <v>46.12</v>
      </c>
      <c r="DN6" s="36">
        <f t="shared" si="12"/>
        <v>47.44</v>
      </c>
      <c r="DO6" s="36">
        <f t="shared" si="12"/>
        <v>48.3</v>
      </c>
      <c r="DP6" s="36">
        <f t="shared" si="12"/>
        <v>45.14</v>
      </c>
      <c r="DQ6" s="36">
        <f t="shared" si="12"/>
        <v>48.87</v>
      </c>
      <c r="DR6" s="35" t="str">
        <f>IF(DR7="","",IF(DR7="-","【-】","【"&amp;SUBSTITUTE(TEXT(DR7,"#,##0.00"),"-","△")&amp;"】"))</f>
        <v>【48.85】</v>
      </c>
      <c r="DS6" s="36">
        <f>IF(DS7="",NA(),DS7)</f>
        <v>31.26</v>
      </c>
      <c r="DT6" s="36">
        <f t="shared" ref="DT6:EB6" si="13">IF(DT7="",NA(),DT7)</f>
        <v>34.380000000000003</v>
      </c>
      <c r="DU6" s="36">
        <f t="shared" si="13"/>
        <v>37.81</v>
      </c>
      <c r="DV6" s="36">
        <f t="shared" si="13"/>
        <v>38.94</v>
      </c>
      <c r="DW6" s="36">
        <f t="shared" si="13"/>
        <v>25.38</v>
      </c>
      <c r="DX6" s="36">
        <f t="shared" si="13"/>
        <v>9.86</v>
      </c>
      <c r="DY6" s="36">
        <f t="shared" si="13"/>
        <v>11.16</v>
      </c>
      <c r="DZ6" s="36">
        <f t="shared" si="13"/>
        <v>12.43</v>
      </c>
      <c r="EA6" s="36">
        <f t="shared" si="13"/>
        <v>13.58</v>
      </c>
      <c r="EB6" s="36">
        <f t="shared" si="13"/>
        <v>14.85</v>
      </c>
      <c r="EC6" s="35" t="str">
        <f>IF(EC7="","",IF(EC7="-","【-】","【"&amp;SUBSTITUTE(TEXT(EC7,"#,##0.00"),"-","△")&amp;"】"))</f>
        <v>【17.80】</v>
      </c>
      <c r="ED6" s="35">
        <f>IF(ED7="",NA(),ED7)</f>
        <v>0</v>
      </c>
      <c r="EE6" s="35">
        <f t="shared" ref="EE6:EM6" si="14">IF(EE7="",NA(),EE7)</f>
        <v>0</v>
      </c>
      <c r="EF6" s="35">
        <f t="shared" si="14"/>
        <v>0</v>
      </c>
      <c r="EG6" s="36">
        <f t="shared" si="14"/>
        <v>0.27</v>
      </c>
      <c r="EH6" s="36">
        <f t="shared" si="14"/>
        <v>0.18</v>
      </c>
      <c r="EI6" s="36">
        <f t="shared" si="14"/>
        <v>0.56000000000000005</v>
      </c>
      <c r="EJ6" s="36">
        <f t="shared" si="14"/>
        <v>0.65</v>
      </c>
      <c r="EK6" s="36">
        <f t="shared" si="14"/>
        <v>0.46</v>
      </c>
      <c r="EL6" s="36">
        <f t="shared" si="14"/>
        <v>0.44</v>
      </c>
      <c r="EM6" s="36">
        <f t="shared" si="14"/>
        <v>0.5</v>
      </c>
      <c r="EN6" s="35" t="str">
        <f>IF(EN7="","",IF(EN7="-","【-】","【"&amp;SUBSTITUTE(TEXT(EN7,"#,##0.00"),"-","△")&amp;"】"))</f>
        <v>【0.70】</v>
      </c>
    </row>
    <row r="7" spans="1:144" s="37" customFormat="1" x14ac:dyDescent="0.15">
      <c r="A7" s="29"/>
      <c r="B7" s="38">
        <v>2018</v>
      </c>
      <c r="C7" s="38">
        <v>52132</v>
      </c>
      <c r="D7" s="38">
        <v>46</v>
      </c>
      <c r="E7" s="38">
        <v>1</v>
      </c>
      <c r="F7" s="38">
        <v>0</v>
      </c>
      <c r="G7" s="38">
        <v>1</v>
      </c>
      <c r="H7" s="38" t="s">
        <v>92</v>
      </c>
      <c r="I7" s="38" t="s">
        <v>93</v>
      </c>
      <c r="J7" s="38" t="s">
        <v>94</v>
      </c>
      <c r="K7" s="38" t="s">
        <v>95</v>
      </c>
      <c r="L7" s="38" t="s">
        <v>96</v>
      </c>
      <c r="M7" s="38" t="s">
        <v>97</v>
      </c>
      <c r="N7" s="39" t="s">
        <v>98</v>
      </c>
      <c r="O7" s="39">
        <v>57.92</v>
      </c>
      <c r="P7" s="39">
        <v>64.52</v>
      </c>
      <c r="Q7" s="39">
        <v>2515</v>
      </c>
      <c r="R7" s="39">
        <v>32216</v>
      </c>
      <c r="S7" s="39">
        <v>1152.76</v>
      </c>
      <c r="T7" s="39">
        <v>27.95</v>
      </c>
      <c r="U7" s="39">
        <v>20572</v>
      </c>
      <c r="V7" s="39">
        <v>50.8</v>
      </c>
      <c r="W7" s="39">
        <v>404.96</v>
      </c>
      <c r="X7" s="39">
        <v>117.86</v>
      </c>
      <c r="Y7" s="39">
        <v>123.21</v>
      </c>
      <c r="Z7" s="39">
        <v>121.83</v>
      </c>
      <c r="AA7" s="39">
        <v>125.12</v>
      </c>
      <c r="AB7" s="39">
        <v>86.16</v>
      </c>
      <c r="AC7" s="39">
        <v>107.2</v>
      </c>
      <c r="AD7" s="39">
        <v>106.62</v>
      </c>
      <c r="AE7" s="39">
        <v>107.95</v>
      </c>
      <c r="AF7" s="39">
        <v>104.47</v>
      </c>
      <c r="AG7" s="39">
        <v>108.87</v>
      </c>
      <c r="AH7" s="39">
        <v>112.83</v>
      </c>
      <c r="AI7" s="39">
        <v>0</v>
      </c>
      <c r="AJ7" s="39">
        <v>0</v>
      </c>
      <c r="AK7" s="39">
        <v>0</v>
      </c>
      <c r="AL7" s="39">
        <v>0</v>
      </c>
      <c r="AM7" s="39">
        <v>0</v>
      </c>
      <c r="AN7" s="39">
        <v>13.46</v>
      </c>
      <c r="AO7" s="39">
        <v>12.59</v>
      </c>
      <c r="AP7" s="39">
        <v>12.44</v>
      </c>
      <c r="AQ7" s="39">
        <v>16.399999999999999</v>
      </c>
      <c r="AR7" s="39">
        <v>3.16</v>
      </c>
      <c r="AS7" s="39">
        <v>1.05</v>
      </c>
      <c r="AT7" s="39">
        <v>4368.22</v>
      </c>
      <c r="AU7" s="39">
        <v>6425.77</v>
      </c>
      <c r="AV7" s="39">
        <v>5589.57</v>
      </c>
      <c r="AW7" s="39">
        <v>633.37</v>
      </c>
      <c r="AX7" s="39">
        <v>276.44</v>
      </c>
      <c r="AY7" s="39">
        <v>434.72</v>
      </c>
      <c r="AZ7" s="39">
        <v>416.14</v>
      </c>
      <c r="BA7" s="39">
        <v>371.89</v>
      </c>
      <c r="BB7" s="39">
        <v>293.23</v>
      </c>
      <c r="BC7" s="39">
        <v>369.69</v>
      </c>
      <c r="BD7" s="39">
        <v>261.93</v>
      </c>
      <c r="BE7" s="39">
        <v>67.7</v>
      </c>
      <c r="BF7" s="39">
        <v>63.57</v>
      </c>
      <c r="BG7" s="39">
        <v>58.39</v>
      </c>
      <c r="BH7" s="39">
        <v>53.77</v>
      </c>
      <c r="BI7" s="39">
        <v>913.36</v>
      </c>
      <c r="BJ7" s="39">
        <v>495.76</v>
      </c>
      <c r="BK7" s="39">
        <v>487.22</v>
      </c>
      <c r="BL7" s="39">
        <v>483.11</v>
      </c>
      <c r="BM7" s="39">
        <v>542.29999999999995</v>
      </c>
      <c r="BN7" s="39">
        <v>402.99</v>
      </c>
      <c r="BO7" s="39">
        <v>270.45999999999998</v>
      </c>
      <c r="BP7" s="39">
        <v>112.83</v>
      </c>
      <c r="BQ7" s="39">
        <v>114.49</v>
      </c>
      <c r="BR7" s="39">
        <v>117.45</v>
      </c>
      <c r="BS7" s="39">
        <v>116.5</v>
      </c>
      <c r="BT7" s="39">
        <v>76.94</v>
      </c>
      <c r="BU7" s="39">
        <v>93.66</v>
      </c>
      <c r="BV7" s="39">
        <v>92.76</v>
      </c>
      <c r="BW7" s="39">
        <v>93.28</v>
      </c>
      <c r="BX7" s="39">
        <v>87.51</v>
      </c>
      <c r="BY7" s="39">
        <v>98.66</v>
      </c>
      <c r="BZ7" s="39">
        <v>103.91</v>
      </c>
      <c r="CA7" s="39">
        <v>115.38</v>
      </c>
      <c r="CB7" s="39">
        <v>114.05</v>
      </c>
      <c r="CC7" s="39">
        <v>111.07</v>
      </c>
      <c r="CD7" s="39">
        <v>111.83</v>
      </c>
      <c r="CE7" s="39">
        <v>221.79</v>
      </c>
      <c r="CF7" s="39">
        <v>208.21</v>
      </c>
      <c r="CG7" s="39">
        <v>208.67</v>
      </c>
      <c r="CH7" s="39">
        <v>208.29</v>
      </c>
      <c r="CI7" s="39">
        <v>218.42</v>
      </c>
      <c r="CJ7" s="39">
        <v>178.59</v>
      </c>
      <c r="CK7" s="39">
        <v>167.11</v>
      </c>
      <c r="CL7" s="39">
        <v>61.93</v>
      </c>
      <c r="CM7" s="39">
        <v>60.28</v>
      </c>
      <c r="CN7" s="39">
        <v>61.92</v>
      </c>
      <c r="CO7" s="39">
        <v>67.36</v>
      </c>
      <c r="CP7" s="39">
        <v>82.11</v>
      </c>
      <c r="CQ7" s="39">
        <v>49.22</v>
      </c>
      <c r="CR7" s="39">
        <v>49.08</v>
      </c>
      <c r="CS7" s="39">
        <v>49.32</v>
      </c>
      <c r="CT7" s="39">
        <v>50.24</v>
      </c>
      <c r="CU7" s="39">
        <v>55.03</v>
      </c>
      <c r="CV7" s="39">
        <v>60.27</v>
      </c>
      <c r="CW7" s="39">
        <v>80.09</v>
      </c>
      <c r="CX7" s="39">
        <v>81.37</v>
      </c>
      <c r="CY7" s="39">
        <v>80.3</v>
      </c>
      <c r="CZ7" s="39">
        <v>73.87</v>
      </c>
      <c r="DA7" s="39">
        <v>65.11</v>
      </c>
      <c r="DB7" s="39">
        <v>79.48</v>
      </c>
      <c r="DC7" s="39">
        <v>79.3</v>
      </c>
      <c r="DD7" s="39">
        <v>79.34</v>
      </c>
      <c r="DE7" s="39">
        <v>78.650000000000006</v>
      </c>
      <c r="DF7" s="39">
        <v>81.900000000000006</v>
      </c>
      <c r="DG7" s="39">
        <v>89.92</v>
      </c>
      <c r="DH7" s="39">
        <v>55.16</v>
      </c>
      <c r="DI7" s="39">
        <v>57.3</v>
      </c>
      <c r="DJ7" s="39">
        <v>58.61</v>
      </c>
      <c r="DK7" s="39">
        <v>59.82</v>
      </c>
      <c r="DL7" s="39">
        <v>17.04</v>
      </c>
      <c r="DM7" s="39">
        <v>46.12</v>
      </c>
      <c r="DN7" s="39">
        <v>47.44</v>
      </c>
      <c r="DO7" s="39">
        <v>48.3</v>
      </c>
      <c r="DP7" s="39">
        <v>45.14</v>
      </c>
      <c r="DQ7" s="39">
        <v>48.87</v>
      </c>
      <c r="DR7" s="39">
        <v>48.85</v>
      </c>
      <c r="DS7" s="39">
        <v>31.26</v>
      </c>
      <c r="DT7" s="39">
        <v>34.380000000000003</v>
      </c>
      <c r="DU7" s="39">
        <v>37.81</v>
      </c>
      <c r="DV7" s="39">
        <v>38.94</v>
      </c>
      <c r="DW7" s="39">
        <v>25.38</v>
      </c>
      <c r="DX7" s="39">
        <v>9.86</v>
      </c>
      <c r="DY7" s="39">
        <v>11.16</v>
      </c>
      <c r="DZ7" s="39">
        <v>12.43</v>
      </c>
      <c r="EA7" s="39">
        <v>13.58</v>
      </c>
      <c r="EB7" s="39">
        <v>14.85</v>
      </c>
      <c r="EC7" s="39">
        <v>17.8</v>
      </c>
      <c r="ED7" s="39">
        <v>0</v>
      </c>
      <c r="EE7" s="39">
        <v>0</v>
      </c>
      <c r="EF7" s="39">
        <v>0</v>
      </c>
      <c r="EG7" s="39">
        <v>0.27</v>
      </c>
      <c r="EH7" s="39">
        <v>0.18</v>
      </c>
      <c r="EI7" s="39">
        <v>0.56000000000000005</v>
      </c>
      <c r="EJ7" s="39">
        <v>0.65</v>
      </c>
      <c r="EK7" s="39">
        <v>0.46</v>
      </c>
      <c r="EL7" s="39">
        <v>0.44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cp:lastPrinted>2020-01-23T07:41:45Z</cp:lastPrinted>
  <dcterms:created xsi:type="dcterms:W3CDTF">2019-12-05T04:09:42Z</dcterms:created>
  <dcterms:modified xsi:type="dcterms:W3CDTF">2020-01-24T00:39:11Z</dcterms:modified>
  <cp:category/>
</cp:coreProperties>
</file>