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055" windowHeight="5580" activeTab="1"/>
  </bookViews>
  <sheets>
    <sheet name="出場名簿" sheetId="1" r:id="rId1"/>
    <sheet name="実施計画" sheetId="2" r:id="rId2"/>
    <sheet name="申請書" sheetId="3" r:id="rId3"/>
    <sheet name="出場報告" sheetId="4" r:id="rId4"/>
    <sheet name="実施報告" sheetId="5" r:id="rId5"/>
    <sheet name="実績報告書" sheetId="6" r:id="rId6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<sst xmlns="http://schemas.openxmlformats.org/spreadsheetml/2006/main" count="288" uniqueCount="123">
  <si>
    <t>大　会　出　場　者　名　簿</t>
  </si>
  <si>
    <t>No</t>
  </si>
  <si>
    <t>役職</t>
  </si>
  <si>
    <t>引率者氏名</t>
  </si>
  <si>
    <t>学年</t>
  </si>
  <si>
    <t>大　会　出　場　者　報　告　書</t>
  </si>
  <si>
    <t>出場者名</t>
  </si>
  <si>
    <t>滞　　在　　日</t>
  </si>
  <si>
    <t>/</t>
  </si>
  <si>
    <t>印</t>
  </si>
  <si>
    <t>２．</t>
  </si>
  <si>
    <t>３．</t>
  </si>
  <si>
    <t>５．</t>
  </si>
  <si>
    <t>期間</t>
  </si>
  <si>
    <t xml:space="preserve">  代表</t>
  </si>
  <si>
    <t>大会名</t>
  </si>
  <si>
    <t>【引率】</t>
  </si>
  <si>
    <t>【選手】</t>
  </si>
  <si>
    <t>※大会出場している日に○を記入してください。</t>
  </si>
  <si>
    <t>１．</t>
  </si>
  <si>
    <t>交通費</t>
  </si>
  <si>
    <t>計</t>
  </si>
  <si>
    <t xml:space="preserve">   </t>
  </si>
  <si>
    <t>４．</t>
  </si>
  <si>
    <t>補助金申請額</t>
  </si>
  <si>
    <t>補助事業等の目的及び内容</t>
  </si>
  <si>
    <t>６．</t>
  </si>
  <si>
    <t>添　付　書　類</t>
  </si>
  <si>
    <t>事業実施計画書兼予算書</t>
  </si>
  <si>
    <t>大会出場者名簿</t>
  </si>
  <si>
    <t>大会要項（写）</t>
  </si>
  <si>
    <t>補助金実績額</t>
  </si>
  <si>
    <t>補助金決定額</t>
  </si>
  <si>
    <t>差引増減額</t>
  </si>
  <si>
    <t>５．</t>
  </si>
  <si>
    <t>６．</t>
  </si>
  <si>
    <t>7．</t>
  </si>
  <si>
    <t>事業実施報告書兼収支決算書</t>
  </si>
  <si>
    <t>大会出場者報告書</t>
  </si>
  <si>
    <t>大会結果（写）</t>
  </si>
  <si>
    <t>領収書</t>
  </si>
  <si>
    <t>大会プログラム</t>
  </si>
  <si>
    <t>補助金の名称</t>
  </si>
  <si>
    <t>別表１</t>
  </si>
  <si>
    <t>事 業 実 施 計 画 書 兼 収 支 予 算 書</t>
  </si>
  <si>
    <t>大会名</t>
  </si>
  <si>
    <t>期　日</t>
  </si>
  <si>
    <t>場　所</t>
  </si>
  <si>
    <t>参加人数</t>
  </si>
  <si>
    <t>選手</t>
  </si>
  <si>
    <t>名</t>
  </si>
  <si>
    <t>引率</t>
  </si>
  <si>
    <t>合計</t>
  </si>
  <si>
    <t>列車駅間</t>
  </si>
  <si>
    <t>片道運賃</t>
  </si>
  <si>
    <t>往復運賃</t>
  </si>
  <si>
    <t>団体割引</t>
  </si>
  <si>
    <t>①</t>
  </si>
  <si>
    <t>有・無</t>
  </si>
  <si>
    <t>特急</t>
  </si>
  <si>
    <t>②</t>
  </si>
  <si>
    <t>支出項目</t>
  </si>
  <si>
    <t>内訳</t>
  </si>
  <si>
    <t>大会日</t>
  </si>
  <si>
    <t>補助率</t>
  </si>
  <si>
    <t>単価</t>
  </si>
  <si>
    <t>人数</t>
  </si>
  <si>
    <t>選手列車賃</t>
  </si>
  <si>
    <t>選手特急料</t>
  </si>
  <si>
    <t>引率列車賃</t>
  </si>
  <si>
    <t>引率特急料</t>
  </si>
  <si>
    <t>交通費以外</t>
  </si>
  <si>
    <t>選手宿泊費</t>
  </si>
  <si>
    <t>引率宿泊費</t>
  </si>
  <si>
    <t>大会参加費</t>
  </si>
  <si>
    <t>別表３</t>
  </si>
  <si>
    <t>事 業 実 施 報 告 書 兼 収 支 決 算 書</t>
  </si>
  <si>
    <t>（Ｂ)　交通費以外の補助額の計</t>
  </si>
  <si>
    <t>（Ａ)　列車を利用した場合の交通費計　（必ず記載してください）</t>
  </si>
  <si>
    <t>合　　計　（Ａ)＋（Ｂ)</t>
  </si>
  <si>
    <t>※大会出場している日に○を記入してください。</t>
  </si>
  <si>
    <t>別表２</t>
  </si>
  <si>
    <t>期   間</t>
  </si>
  <si>
    <t xml:space="preserve"> </t>
  </si>
  <si>
    <t>2/3</t>
  </si>
  <si>
    <t>北秋田市長   津谷  永光  様</t>
  </si>
  <si>
    <t>北秋田市スポーツ大会出場費補助金</t>
  </si>
  <si>
    <t>終了したので、その実績を次のとおり報告します。</t>
  </si>
  <si>
    <t>補助金等の名称</t>
  </si>
  <si>
    <t>補助事業の種類</t>
  </si>
  <si>
    <t>大会出場費補助金</t>
  </si>
  <si>
    <t>8．</t>
  </si>
  <si>
    <t>交付決定年月日</t>
  </si>
  <si>
    <t>交付決定通知書指令番号</t>
  </si>
  <si>
    <t>９．</t>
  </si>
  <si>
    <t>補助事業等終了日</t>
  </si>
  <si>
    <t>１０．</t>
  </si>
  <si>
    <t xml:space="preserve">全県大会規模以上の大会に出場することに要する経費について、市がその一部を補助し、もって児童生徒のスポーツ振興をはかることを目的とする。
</t>
  </si>
  <si>
    <t>選手特急</t>
  </si>
  <si>
    <t>引率特急</t>
  </si>
  <si>
    <t>選手積算額</t>
  </si>
  <si>
    <t>選手上限額</t>
  </si>
  <si>
    <t>引率積算額</t>
  </si>
  <si>
    <t>引率上限額</t>
  </si>
  <si>
    <t>選手補助額</t>
  </si>
  <si>
    <t>引率補助額</t>
  </si>
  <si>
    <t>　令和３年度において、次のとおり補助金を交付されるよう申請します。</t>
  </si>
  <si>
    <t xml:space="preserve">（団体名）  </t>
  </si>
  <si>
    <t>　  ～   　</t>
  </si>
  <si>
    <t xml:space="preserve"> ～　</t>
  </si>
  <si>
    <t>月　日</t>
  </si>
  <si>
    <t>※児童1人当たり15,000円、生徒及び監督、コーチ等１人当たり30,000円のため積算額と上限額のいずれか安い方が補助対象額となる。</t>
  </si>
  <si>
    <t xml:space="preserve">～ </t>
  </si>
  <si>
    <t>　 ～    　</t>
  </si>
  <si>
    <t>　  令和　年　月　　日付け指令北秋教ス　　　で交付の決定を受けた補助金について、補助事業等が</t>
  </si>
  <si>
    <t>￥ 　 .-</t>
  </si>
  <si>
    <t>￥　 ．-</t>
  </si>
  <si>
    <t>指令北秋教ス</t>
  </si>
  <si>
    <t>令和　年　月　日</t>
  </si>
  <si>
    <t>令和　年　月　　日</t>
  </si>
  <si>
    <t>令和　年　月　　日</t>
  </si>
  <si>
    <t>令和　年　月　日</t>
  </si>
  <si>
    <t>※児童1人当たり15,000円、生徒及び監督、コーチ等１人当たり30,000円のため積算額と上限額のいずれか安い方が補助対象額となる。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</si>
</sst>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#,##0_);[Red]\(#,##0\)"/>
    <numFmt numFmtId="178" formatCode="&quot;大会名&quot;\ \ "/>
    <numFmt numFmtId="179" formatCode="&quot;大会名&quot;\ \ @"/>
    <numFmt numFmtId="180" formatCode="&quot;期間&quot;\ \ @"/>
    <numFmt numFmtId="181" formatCode="&quot;期   間&quot;\ \ @"/>
    <numFmt numFmtId="182" formatCode="&quot;期  間&quot;\ \ 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/d;@"/>
    <numFmt numFmtId="188" formatCode="#,##0&quot;人&quot;"/>
    <numFmt numFmtId="189" formatCode="#,##0&quot;¥&quot;"/>
    <numFmt numFmtId="190" formatCode="#,##0&quot;円&quot;"/>
    <numFmt numFmtId="191" formatCode="&quot;（単位団名）&quot;\ \ @"/>
    <numFmt numFmtId="192" formatCode="&quot;（単位団名）   &quot;@"/>
    <numFmt numFmtId="193" formatCode="&quot;¥&quot;#,##0&quot;.－&quot;"/>
    <numFmt numFmtId="194" formatCode="&quot;¥ &quot;#,##0\ &quot;.－&quot;"/>
    <numFmt numFmtId="195" formatCode="#,##0_ "/>
    <numFmt numFmtId="196" formatCode="#,##0&quot;チーム&quot;"/>
    <numFmt numFmtId="197" formatCode="mmm\-yyyy"/>
    <numFmt numFmtId="198" formatCode="#,##0&quot;ペア&quot;"/>
    <numFmt numFmtId="199" formatCode="#,##0&quot;円 &quot;"/>
    <numFmt numFmtId="200" formatCode="&quot;￥ &quot;#,##0\ &quot;.－&quot;"/>
    <numFmt numFmtId="201" formatCode="#,##0&quot;名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sz val="10.5"/>
      <name val="ＭＳ Ｐ明朝"/>
      <family val="1"/>
    </font>
    <font>
      <u val="single"/>
      <sz val="11"/>
      <name val="ＭＳ Ｐ明朝"/>
      <family val="1"/>
    </font>
    <font>
      <sz val="9"/>
      <name val="ＭＳ 明朝"/>
      <family val="1"/>
    </font>
    <font>
      <sz val="14"/>
      <name val="ＭＳ Ｐ明朝"/>
      <family val="1"/>
    </font>
    <font>
      <u val="single"/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明朝"/>
      <family val="1"/>
    </font>
    <font>
      <sz val="9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 diagonalUp="1">
      <left style="hair"/>
      <right style="hair"/>
      <top>
        <color indexed="63"/>
      </top>
      <bottom style="hair"/>
      <diagonal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thin"/>
    </border>
    <border diagonalUp="1">
      <left style="hair"/>
      <right style="hair"/>
      <top style="hair"/>
      <bottom style="thin"/>
      <diagonal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 diagonalUp="1">
      <left style="hair"/>
      <right style="hair"/>
      <top style="thin"/>
      <bottom style="hair"/>
      <diagonal style="thin"/>
    </border>
    <border diagonalUp="1">
      <left style="hair"/>
      <right style="hair"/>
      <top style="hair"/>
      <bottom style="hair"/>
      <diagonal style="thin"/>
    </border>
    <border diagonalUp="1">
      <left style="hair"/>
      <right style="hair"/>
      <top style="hair"/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double"/>
      <bottom>
        <color indexed="63"/>
      </bottom>
    </border>
    <border>
      <left style="thin"/>
      <right style="hair"/>
      <top style="double"/>
      <bottom style="hair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distributed" vertical="top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10" xfId="0" applyFont="1" applyBorder="1" applyAlignment="1">
      <alignment horizontal="right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38" fontId="7" fillId="0" borderId="11" xfId="48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38" fontId="7" fillId="0" borderId="0" xfId="48" applyFont="1" applyBorder="1" applyAlignment="1">
      <alignment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177" fontId="7" fillId="0" borderId="11" xfId="0" applyNumberFormat="1" applyFont="1" applyBorder="1" applyAlignment="1">
      <alignment horizontal="right" vertical="center" shrinkToFit="1"/>
    </xf>
    <xf numFmtId="0" fontId="7" fillId="0" borderId="15" xfId="0" applyFont="1" applyBorder="1" applyAlignment="1">
      <alignment horizontal="center" vertical="center" shrinkToFit="1"/>
    </xf>
    <xf numFmtId="38" fontId="7" fillId="0" borderId="16" xfId="48" applyFont="1" applyBorder="1" applyAlignment="1">
      <alignment vertical="center" shrinkToFit="1"/>
    </xf>
    <xf numFmtId="38" fontId="7" fillId="0" borderId="15" xfId="48" applyFont="1" applyBorder="1" applyAlignment="1">
      <alignment vertical="center" shrinkToFit="1"/>
    </xf>
    <xf numFmtId="38" fontId="7" fillId="0" borderId="17" xfId="48" applyFont="1" applyBorder="1" applyAlignment="1">
      <alignment vertical="center" shrinkToFit="1"/>
    </xf>
    <xf numFmtId="177" fontId="7" fillId="0" borderId="18" xfId="48" applyNumberFormat="1" applyFont="1" applyBorder="1" applyAlignment="1">
      <alignment horizontal="right" vertical="center" shrinkToFit="1"/>
    </xf>
    <xf numFmtId="177" fontId="7" fillId="0" borderId="18" xfId="0" applyNumberFormat="1" applyFont="1" applyBorder="1" applyAlignment="1">
      <alignment horizontal="right" vertical="center" shrinkToFit="1"/>
    </xf>
    <xf numFmtId="0" fontId="7" fillId="0" borderId="19" xfId="0" applyFont="1" applyBorder="1" applyAlignment="1">
      <alignment horizontal="center" vertical="center" shrinkToFit="1"/>
    </xf>
    <xf numFmtId="38" fontId="7" fillId="0" borderId="20" xfId="48" applyFont="1" applyBorder="1" applyAlignment="1">
      <alignment vertical="center" shrinkToFit="1"/>
    </xf>
    <xf numFmtId="38" fontId="7" fillId="0" borderId="19" xfId="48" applyFont="1" applyBorder="1" applyAlignment="1">
      <alignment vertical="center" shrinkToFit="1"/>
    </xf>
    <xf numFmtId="38" fontId="7" fillId="0" borderId="21" xfId="48" applyFont="1" applyBorder="1" applyAlignment="1">
      <alignment vertical="center" shrinkToFit="1"/>
    </xf>
    <xf numFmtId="177" fontId="7" fillId="0" borderId="22" xfId="48" applyNumberFormat="1" applyFont="1" applyBorder="1" applyAlignment="1">
      <alignment horizontal="right" vertical="center" shrinkToFit="1"/>
    </xf>
    <xf numFmtId="177" fontId="7" fillId="0" borderId="22" xfId="0" applyNumberFormat="1" applyFont="1" applyBorder="1" applyAlignment="1">
      <alignment horizontal="right" vertical="center" shrinkToFit="1"/>
    </xf>
    <xf numFmtId="0" fontId="7" fillId="0" borderId="23" xfId="0" applyFont="1" applyBorder="1" applyAlignment="1">
      <alignment horizontal="center" vertical="center" shrinkToFit="1"/>
    </xf>
    <xf numFmtId="38" fontId="7" fillId="0" borderId="24" xfId="48" applyFont="1" applyBorder="1" applyAlignment="1">
      <alignment vertical="center" shrinkToFit="1"/>
    </xf>
    <xf numFmtId="38" fontId="7" fillId="0" borderId="23" xfId="48" applyFont="1" applyBorder="1" applyAlignment="1">
      <alignment vertical="center" shrinkToFit="1"/>
    </xf>
    <xf numFmtId="38" fontId="7" fillId="0" borderId="25" xfId="48" applyFont="1" applyBorder="1" applyAlignment="1">
      <alignment vertical="center" shrinkToFit="1"/>
    </xf>
    <xf numFmtId="177" fontId="7" fillId="0" borderId="26" xfId="0" applyNumberFormat="1" applyFont="1" applyBorder="1" applyAlignment="1">
      <alignment horizontal="right" vertical="center" shrinkToFit="1"/>
    </xf>
    <xf numFmtId="38" fontId="7" fillId="0" borderId="27" xfId="48" applyFont="1" applyBorder="1" applyAlignment="1">
      <alignment vertical="center" shrinkToFit="1"/>
    </xf>
    <xf numFmtId="38" fontId="7" fillId="0" borderId="28" xfId="48" applyFont="1" applyBorder="1" applyAlignment="1">
      <alignment vertical="center" shrinkToFit="1"/>
    </xf>
    <xf numFmtId="177" fontId="7" fillId="0" borderId="29" xfId="48" applyNumberFormat="1" applyFont="1" applyBorder="1" applyAlignment="1">
      <alignment vertical="center" shrinkToFit="1"/>
    </xf>
    <xf numFmtId="177" fontId="7" fillId="0" borderId="22" xfId="48" applyNumberFormat="1" applyFont="1" applyBorder="1" applyAlignment="1">
      <alignment vertical="center" shrinkToFit="1"/>
    </xf>
    <xf numFmtId="177" fontId="7" fillId="0" borderId="30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177" fontId="7" fillId="0" borderId="31" xfId="0" applyNumberFormat="1" applyFont="1" applyBorder="1" applyAlignment="1">
      <alignment horizontal="right" vertical="center" shrinkToFit="1"/>
    </xf>
    <xf numFmtId="177" fontId="7" fillId="0" borderId="32" xfId="0" applyNumberFormat="1" applyFont="1" applyBorder="1" applyAlignment="1">
      <alignment vertical="center" shrinkToFit="1"/>
    </xf>
    <xf numFmtId="177" fontId="7" fillId="0" borderId="26" xfId="48" applyNumberFormat="1" applyFont="1" applyBorder="1" applyAlignment="1">
      <alignment vertical="center" shrinkToFit="1"/>
    </xf>
    <xf numFmtId="9" fontId="7" fillId="0" borderId="26" xfId="48" applyNumberFormat="1" applyFont="1" applyBorder="1" applyAlignment="1">
      <alignment vertical="center" shrinkToFit="1"/>
    </xf>
    <xf numFmtId="9" fontId="7" fillId="0" borderId="32" xfId="0" applyNumberFormat="1" applyFont="1" applyBorder="1" applyAlignment="1">
      <alignment vertical="center" shrinkToFit="1"/>
    </xf>
    <xf numFmtId="9" fontId="7" fillId="0" borderId="30" xfId="0" applyNumberFormat="1" applyFont="1" applyBorder="1" applyAlignment="1">
      <alignment horizontal="right" vertical="center" shrinkToFit="1"/>
    </xf>
    <xf numFmtId="56" fontId="7" fillId="0" borderId="13" xfId="0" applyNumberFormat="1" applyFont="1" applyBorder="1" applyAlignment="1">
      <alignment horizontal="center" vertical="center" shrinkToFit="1"/>
    </xf>
    <xf numFmtId="188" fontId="7" fillId="0" borderId="15" xfId="48" applyNumberFormat="1" applyFont="1" applyBorder="1" applyAlignment="1">
      <alignment vertical="center" shrinkToFit="1"/>
    </xf>
    <xf numFmtId="188" fontId="7" fillId="0" borderId="19" xfId="48" applyNumberFormat="1" applyFont="1" applyBorder="1" applyAlignment="1">
      <alignment vertical="center" shrinkToFit="1"/>
    </xf>
    <xf numFmtId="188" fontId="7" fillId="0" borderId="23" xfId="48" applyNumberFormat="1" applyFont="1" applyBorder="1" applyAlignment="1">
      <alignment vertical="center" shrinkToFit="1"/>
    </xf>
    <xf numFmtId="0" fontId="4" fillId="0" borderId="0" xfId="0" applyNumberFormat="1" applyFont="1" applyAlignment="1">
      <alignment vertical="center"/>
    </xf>
    <xf numFmtId="0" fontId="4" fillId="0" borderId="33" xfId="0" applyFont="1" applyBorder="1" applyAlignment="1">
      <alignment vertical="center"/>
    </xf>
    <xf numFmtId="187" fontId="4" fillId="0" borderId="34" xfId="0" applyNumberFormat="1" applyFont="1" applyBorder="1" applyAlignment="1">
      <alignment horizontal="center" vertical="center"/>
    </xf>
    <xf numFmtId="187" fontId="4" fillId="0" borderId="35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49" fontId="7" fillId="0" borderId="18" xfId="48" applyNumberFormat="1" applyFont="1" applyBorder="1" applyAlignment="1">
      <alignment horizontal="center" vertical="center" shrinkToFit="1"/>
    </xf>
    <xf numFmtId="49" fontId="7" fillId="0" borderId="22" xfId="48" applyNumberFormat="1" applyFont="1" applyBorder="1" applyAlignment="1">
      <alignment horizontal="center" vertical="center" shrinkToFit="1"/>
    </xf>
    <xf numFmtId="9" fontId="7" fillId="0" borderId="22" xfId="48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188" fontId="7" fillId="0" borderId="27" xfId="48" applyNumberFormat="1" applyFont="1" applyBorder="1" applyAlignment="1">
      <alignment vertical="center" shrinkToFit="1"/>
    </xf>
    <xf numFmtId="9" fontId="7" fillId="0" borderId="45" xfId="0" applyNumberFormat="1" applyFont="1" applyBorder="1" applyAlignment="1">
      <alignment horizontal="right" vertical="center" shrinkToFit="1"/>
    </xf>
    <xf numFmtId="177" fontId="7" fillId="0" borderId="45" xfId="0" applyNumberFormat="1" applyFont="1" applyBorder="1" applyAlignment="1">
      <alignment horizontal="right" vertical="center" shrinkToFit="1"/>
    </xf>
    <xf numFmtId="196" fontId="7" fillId="0" borderId="19" xfId="48" applyNumberFormat="1" applyFont="1" applyBorder="1" applyAlignment="1">
      <alignment vertical="center" shrinkToFit="1"/>
    </xf>
    <xf numFmtId="0" fontId="7" fillId="0" borderId="0" xfId="0" applyFont="1" applyAlignment="1">
      <alignment horizontal="left" vertical="center"/>
    </xf>
    <xf numFmtId="199" fontId="7" fillId="0" borderId="46" xfId="0" applyNumberFormat="1" applyFont="1" applyBorder="1" applyAlignment="1">
      <alignment horizontal="right" vertical="center" shrinkToFit="1"/>
    </xf>
    <xf numFmtId="199" fontId="7" fillId="0" borderId="44" xfId="0" applyNumberFormat="1" applyFont="1" applyBorder="1" applyAlignment="1">
      <alignment horizontal="right" vertical="center" shrinkToFit="1"/>
    </xf>
    <xf numFmtId="199" fontId="7" fillId="0" borderId="47" xfId="0" applyNumberFormat="1" applyFont="1" applyBorder="1" applyAlignment="1">
      <alignment horizontal="right" vertical="center" shrinkToFit="1"/>
    </xf>
    <xf numFmtId="199" fontId="7" fillId="0" borderId="48" xfId="0" applyNumberFormat="1" applyFont="1" applyBorder="1" applyAlignment="1">
      <alignment horizontal="right" vertical="center" shrinkToFit="1"/>
    </xf>
    <xf numFmtId="0" fontId="7" fillId="0" borderId="0" xfId="0" applyFont="1" applyBorder="1" applyAlignment="1">
      <alignment horizontal="left" vertical="center" wrapText="1"/>
    </xf>
    <xf numFmtId="177" fontId="7" fillId="0" borderId="0" xfId="0" applyNumberFormat="1" applyFont="1" applyAlignment="1">
      <alignment vertical="center" shrinkToFit="1"/>
    </xf>
    <xf numFmtId="199" fontId="7" fillId="0" borderId="46" xfId="0" applyNumberFormat="1" applyFont="1" applyFill="1" applyBorder="1" applyAlignment="1">
      <alignment horizontal="right" vertical="center" shrinkToFit="1"/>
    </xf>
    <xf numFmtId="199" fontId="7" fillId="33" borderId="35" xfId="48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vertical="top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right" vertical="center" shrinkToFit="1"/>
    </xf>
    <xf numFmtId="38" fontId="7" fillId="0" borderId="27" xfId="48" applyFont="1" applyFill="1" applyBorder="1" applyAlignment="1">
      <alignment vertical="center" shrinkToFit="1"/>
    </xf>
    <xf numFmtId="38" fontId="7" fillId="0" borderId="19" xfId="48" applyFont="1" applyFill="1" applyBorder="1" applyAlignment="1">
      <alignment vertical="center" shrinkToFit="1"/>
    </xf>
    <xf numFmtId="199" fontId="7" fillId="33" borderId="47" xfId="0" applyNumberFormat="1" applyFont="1" applyFill="1" applyBorder="1" applyAlignment="1">
      <alignment horizontal="right" vertical="center" shrinkToFit="1"/>
    </xf>
    <xf numFmtId="177" fontId="47" fillId="0" borderId="22" xfId="48" applyNumberFormat="1" applyFont="1" applyBorder="1" applyAlignment="1">
      <alignment horizontal="right" vertical="center" shrinkToFit="1"/>
    </xf>
    <xf numFmtId="201" fontId="7" fillId="0" borderId="19" xfId="48" applyNumberFormat="1" applyFont="1" applyBorder="1" applyAlignment="1">
      <alignment vertical="center" shrinkToFit="1"/>
    </xf>
    <xf numFmtId="0" fontId="10" fillId="0" borderId="0" xfId="0" applyFont="1" applyAlignment="1">
      <alignment horizontal="left" vertical="center"/>
    </xf>
    <xf numFmtId="49" fontId="48" fillId="0" borderId="18" xfId="48" applyNumberFormat="1" applyFont="1" applyBorder="1" applyAlignment="1">
      <alignment horizontal="center" vertical="center" shrinkToFit="1"/>
    </xf>
    <xf numFmtId="49" fontId="48" fillId="0" borderId="22" xfId="48" applyNumberFormat="1" applyFont="1" applyBorder="1" applyAlignment="1">
      <alignment horizontal="center" vertical="center" shrinkToFit="1"/>
    </xf>
    <xf numFmtId="177" fontId="48" fillId="0" borderId="29" xfId="48" applyNumberFormat="1" applyFont="1" applyBorder="1" applyAlignment="1">
      <alignment vertical="center" shrinkToFit="1"/>
    </xf>
    <xf numFmtId="177" fontId="48" fillId="0" borderId="22" xfId="48" applyNumberFormat="1" applyFont="1" applyBorder="1" applyAlignment="1">
      <alignment vertical="center" shrinkToFit="1"/>
    </xf>
    <xf numFmtId="199" fontId="7" fillId="34" borderId="46" xfId="0" applyNumberFormat="1" applyFont="1" applyFill="1" applyBorder="1" applyAlignment="1">
      <alignment horizontal="right" vertical="center" shrinkToFit="1"/>
    </xf>
    <xf numFmtId="0" fontId="7" fillId="0" borderId="49" xfId="0" applyFont="1" applyBorder="1" applyAlignment="1">
      <alignment horizontal="center" vertical="center" shrinkToFit="1"/>
    </xf>
    <xf numFmtId="38" fontId="7" fillId="0" borderId="50" xfId="48" applyFont="1" applyBorder="1" applyAlignment="1">
      <alignment vertical="center" shrinkToFit="1"/>
    </xf>
    <xf numFmtId="38" fontId="7" fillId="0" borderId="51" xfId="48" applyFont="1" applyBorder="1" applyAlignment="1">
      <alignment vertical="center" shrinkToFit="1"/>
    </xf>
    <xf numFmtId="38" fontId="7" fillId="0" borderId="52" xfId="48" applyFont="1" applyBorder="1" applyAlignment="1">
      <alignment vertical="center" shrinkToFit="1"/>
    </xf>
    <xf numFmtId="0" fontId="4" fillId="0" borderId="5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33" xfId="0" applyFont="1" applyBorder="1" applyAlignment="1">
      <alignment vertical="center"/>
    </xf>
    <xf numFmtId="0" fontId="7" fillId="0" borderId="59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vertical="center" wrapText="1"/>
    </xf>
    <xf numFmtId="0" fontId="7" fillId="0" borderId="6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64" xfId="0" applyFont="1" applyBorder="1" applyAlignment="1">
      <alignment horizontal="center" vertical="center" textRotation="255" shrinkToFit="1"/>
    </xf>
    <xf numFmtId="0" fontId="7" fillId="0" borderId="65" xfId="0" applyFont="1" applyBorder="1" applyAlignment="1">
      <alignment horizontal="center" vertical="center" textRotation="255" shrinkToFit="1"/>
    </xf>
    <xf numFmtId="0" fontId="7" fillId="0" borderId="66" xfId="0" applyFont="1" applyBorder="1" applyAlignment="1">
      <alignment horizontal="center" vertical="center" textRotation="255" shrinkToFit="1"/>
    </xf>
    <xf numFmtId="0" fontId="7" fillId="0" borderId="11" xfId="0" applyFont="1" applyBorder="1" applyAlignment="1">
      <alignment vertical="center" shrinkToFit="1"/>
    </xf>
    <xf numFmtId="0" fontId="7" fillId="0" borderId="67" xfId="0" applyFont="1" applyBorder="1" applyAlignment="1">
      <alignment horizontal="center" vertical="center" textRotation="255" shrinkToFit="1"/>
    </xf>
    <xf numFmtId="0" fontId="7" fillId="0" borderId="31" xfId="0" applyFont="1" applyBorder="1" applyAlignment="1">
      <alignment horizontal="center" vertical="center" textRotation="255" shrinkToFit="1"/>
    </xf>
    <xf numFmtId="0" fontId="7" fillId="0" borderId="32" xfId="0" applyFont="1" applyBorder="1" applyAlignment="1">
      <alignment horizontal="center" vertical="center" textRotation="255" shrinkToFit="1"/>
    </xf>
    <xf numFmtId="0" fontId="7" fillId="0" borderId="68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textRotation="255" shrinkToFit="1"/>
    </xf>
    <xf numFmtId="0" fontId="7" fillId="0" borderId="62" xfId="0" applyFont="1" applyBorder="1" applyAlignment="1">
      <alignment horizontal="center" vertical="center" textRotation="255" shrinkToFit="1"/>
    </xf>
    <xf numFmtId="0" fontId="7" fillId="0" borderId="32" xfId="0" applyFont="1" applyBorder="1" applyAlignment="1">
      <alignment vertical="center" shrinkToFit="1"/>
    </xf>
    <xf numFmtId="0" fontId="7" fillId="0" borderId="69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70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200" fontId="9" fillId="0" borderId="0" xfId="0" applyNumberFormat="1" applyFont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7" fillId="0" borderId="38" xfId="0" applyFont="1" applyBorder="1" applyAlignment="1">
      <alignment vertical="center" shrinkToFit="1"/>
    </xf>
    <xf numFmtId="0" fontId="5" fillId="0" borderId="0" xfId="0" applyFont="1" applyAlignment="1">
      <alignment horizontal="distributed" vertical="top"/>
    </xf>
    <xf numFmtId="0" fontId="4" fillId="0" borderId="0" xfId="0" applyFont="1" applyAlignment="1">
      <alignment horizontal="distributed" vertical="top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10</xdr:row>
      <xdr:rowOff>0</xdr:rowOff>
    </xdr:from>
    <xdr:to>
      <xdr:col>8</xdr:col>
      <xdr:colOff>523875</xdr:colOff>
      <xdr:row>11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4772025" y="2171700"/>
          <a:ext cx="228600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11</xdr:row>
      <xdr:rowOff>0</xdr:rowOff>
    </xdr:from>
    <xdr:to>
      <xdr:col>8</xdr:col>
      <xdr:colOff>523875</xdr:colOff>
      <xdr:row>12</xdr:row>
      <xdr:rowOff>0</xdr:rowOff>
    </xdr:to>
    <xdr:sp>
      <xdr:nvSpPr>
        <xdr:cNvPr id="2" name="円/楕円 3"/>
        <xdr:cNvSpPr>
          <a:spLocks/>
        </xdr:cNvSpPr>
      </xdr:nvSpPr>
      <xdr:spPr>
        <a:xfrm>
          <a:off x="4772025" y="2400300"/>
          <a:ext cx="228600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14</xdr:row>
      <xdr:rowOff>0</xdr:rowOff>
    </xdr:from>
    <xdr:to>
      <xdr:col>8</xdr:col>
      <xdr:colOff>523875</xdr:colOff>
      <xdr:row>15</xdr:row>
      <xdr:rowOff>0</xdr:rowOff>
    </xdr:to>
    <xdr:sp>
      <xdr:nvSpPr>
        <xdr:cNvPr id="3" name="円/楕円 1"/>
        <xdr:cNvSpPr>
          <a:spLocks/>
        </xdr:cNvSpPr>
      </xdr:nvSpPr>
      <xdr:spPr>
        <a:xfrm>
          <a:off x="4772025" y="3086100"/>
          <a:ext cx="228600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15</xdr:row>
      <xdr:rowOff>0</xdr:rowOff>
    </xdr:from>
    <xdr:to>
      <xdr:col>8</xdr:col>
      <xdr:colOff>523875</xdr:colOff>
      <xdr:row>16</xdr:row>
      <xdr:rowOff>0</xdr:rowOff>
    </xdr:to>
    <xdr:sp>
      <xdr:nvSpPr>
        <xdr:cNvPr id="4" name="円/楕円 3"/>
        <xdr:cNvSpPr>
          <a:spLocks/>
        </xdr:cNvSpPr>
      </xdr:nvSpPr>
      <xdr:spPr>
        <a:xfrm>
          <a:off x="4772025" y="3314700"/>
          <a:ext cx="228600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12</xdr:row>
      <xdr:rowOff>0</xdr:rowOff>
    </xdr:from>
    <xdr:to>
      <xdr:col>8</xdr:col>
      <xdr:colOff>523875</xdr:colOff>
      <xdr:row>13</xdr:row>
      <xdr:rowOff>0</xdr:rowOff>
    </xdr:to>
    <xdr:sp>
      <xdr:nvSpPr>
        <xdr:cNvPr id="5" name="円/楕円 1"/>
        <xdr:cNvSpPr>
          <a:spLocks/>
        </xdr:cNvSpPr>
      </xdr:nvSpPr>
      <xdr:spPr>
        <a:xfrm>
          <a:off x="4772025" y="2628900"/>
          <a:ext cx="228600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13</xdr:row>
      <xdr:rowOff>0</xdr:rowOff>
    </xdr:from>
    <xdr:to>
      <xdr:col>8</xdr:col>
      <xdr:colOff>523875</xdr:colOff>
      <xdr:row>14</xdr:row>
      <xdr:rowOff>0</xdr:rowOff>
    </xdr:to>
    <xdr:sp>
      <xdr:nvSpPr>
        <xdr:cNvPr id="6" name="円/楕円 1"/>
        <xdr:cNvSpPr>
          <a:spLocks/>
        </xdr:cNvSpPr>
      </xdr:nvSpPr>
      <xdr:spPr>
        <a:xfrm>
          <a:off x="4772025" y="2857500"/>
          <a:ext cx="228600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16</xdr:row>
      <xdr:rowOff>0</xdr:rowOff>
    </xdr:from>
    <xdr:to>
      <xdr:col>8</xdr:col>
      <xdr:colOff>523875</xdr:colOff>
      <xdr:row>17</xdr:row>
      <xdr:rowOff>0</xdr:rowOff>
    </xdr:to>
    <xdr:sp>
      <xdr:nvSpPr>
        <xdr:cNvPr id="7" name="円/楕円 1"/>
        <xdr:cNvSpPr>
          <a:spLocks/>
        </xdr:cNvSpPr>
      </xdr:nvSpPr>
      <xdr:spPr>
        <a:xfrm>
          <a:off x="4772025" y="3543300"/>
          <a:ext cx="228600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17</xdr:row>
      <xdr:rowOff>0</xdr:rowOff>
    </xdr:from>
    <xdr:to>
      <xdr:col>8</xdr:col>
      <xdr:colOff>523875</xdr:colOff>
      <xdr:row>18</xdr:row>
      <xdr:rowOff>0</xdr:rowOff>
    </xdr:to>
    <xdr:sp>
      <xdr:nvSpPr>
        <xdr:cNvPr id="8" name="円/楕円 1"/>
        <xdr:cNvSpPr>
          <a:spLocks/>
        </xdr:cNvSpPr>
      </xdr:nvSpPr>
      <xdr:spPr>
        <a:xfrm>
          <a:off x="4772025" y="3771900"/>
          <a:ext cx="228600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10</xdr:row>
      <xdr:rowOff>0</xdr:rowOff>
    </xdr:from>
    <xdr:to>
      <xdr:col>8</xdr:col>
      <xdr:colOff>523875</xdr:colOff>
      <xdr:row>11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4800600" y="2133600"/>
          <a:ext cx="228600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11</xdr:row>
      <xdr:rowOff>0</xdr:rowOff>
    </xdr:from>
    <xdr:to>
      <xdr:col>8</xdr:col>
      <xdr:colOff>523875</xdr:colOff>
      <xdr:row>12</xdr:row>
      <xdr:rowOff>0</xdr:rowOff>
    </xdr:to>
    <xdr:sp>
      <xdr:nvSpPr>
        <xdr:cNvPr id="2" name="円/楕円 3"/>
        <xdr:cNvSpPr>
          <a:spLocks/>
        </xdr:cNvSpPr>
      </xdr:nvSpPr>
      <xdr:spPr>
        <a:xfrm>
          <a:off x="4800600" y="2362200"/>
          <a:ext cx="228600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14</xdr:row>
      <xdr:rowOff>0</xdr:rowOff>
    </xdr:from>
    <xdr:to>
      <xdr:col>8</xdr:col>
      <xdr:colOff>523875</xdr:colOff>
      <xdr:row>15</xdr:row>
      <xdr:rowOff>0</xdr:rowOff>
    </xdr:to>
    <xdr:sp>
      <xdr:nvSpPr>
        <xdr:cNvPr id="3" name="円/楕円 1"/>
        <xdr:cNvSpPr>
          <a:spLocks/>
        </xdr:cNvSpPr>
      </xdr:nvSpPr>
      <xdr:spPr>
        <a:xfrm>
          <a:off x="4800600" y="3048000"/>
          <a:ext cx="228600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15</xdr:row>
      <xdr:rowOff>0</xdr:rowOff>
    </xdr:from>
    <xdr:to>
      <xdr:col>8</xdr:col>
      <xdr:colOff>523875</xdr:colOff>
      <xdr:row>16</xdr:row>
      <xdr:rowOff>0</xdr:rowOff>
    </xdr:to>
    <xdr:sp>
      <xdr:nvSpPr>
        <xdr:cNvPr id="4" name="円/楕円 3"/>
        <xdr:cNvSpPr>
          <a:spLocks/>
        </xdr:cNvSpPr>
      </xdr:nvSpPr>
      <xdr:spPr>
        <a:xfrm>
          <a:off x="4800600" y="3276600"/>
          <a:ext cx="228600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12</xdr:row>
      <xdr:rowOff>0</xdr:rowOff>
    </xdr:from>
    <xdr:to>
      <xdr:col>8</xdr:col>
      <xdr:colOff>523875</xdr:colOff>
      <xdr:row>13</xdr:row>
      <xdr:rowOff>0</xdr:rowOff>
    </xdr:to>
    <xdr:sp>
      <xdr:nvSpPr>
        <xdr:cNvPr id="5" name="円/楕円 1"/>
        <xdr:cNvSpPr>
          <a:spLocks/>
        </xdr:cNvSpPr>
      </xdr:nvSpPr>
      <xdr:spPr>
        <a:xfrm>
          <a:off x="4800600" y="2590800"/>
          <a:ext cx="228600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13</xdr:row>
      <xdr:rowOff>0</xdr:rowOff>
    </xdr:from>
    <xdr:to>
      <xdr:col>8</xdr:col>
      <xdr:colOff>523875</xdr:colOff>
      <xdr:row>14</xdr:row>
      <xdr:rowOff>0</xdr:rowOff>
    </xdr:to>
    <xdr:sp>
      <xdr:nvSpPr>
        <xdr:cNvPr id="6" name="円/楕円 1"/>
        <xdr:cNvSpPr>
          <a:spLocks/>
        </xdr:cNvSpPr>
      </xdr:nvSpPr>
      <xdr:spPr>
        <a:xfrm>
          <a:off x="4800600" y="2819400"/>
          <a:ext cx="228600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16</xdr:row>
      <xdr:rowOff>0</xdr:rowOff>
    </xdr:from>
    <xdr:to>
      <xdr:col>8</xdr:col>
      <xdr:colOff>523875</xdr:colOff>
      <xdr:row>17</xdr:row>
      <xdr:rowOff>0</xdr:rowOff>
    </xdr:to>
    <xdr:sp>
      <xdr:nvSpPr>
        <xdr:cNvPr id="7" name="円/楕円 1"/>
        <xdr:cNvSpPr>
          <a:spLocks/>
        </xdr:cNvSpPr>
      </xdr:nvSpPr>
      <xdr:spPr>
        <a:xfrm>
          <a:off x="4800600" y="3505200"/>
          <a:ext cx="228600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17</xdr:row>
      <xdr:rowOff>0</xdr:rowOff>
    </xdr:from>
    <xdr:to>
      <xdr:col>8</xdr:col>
      <xdr:colOff>523875</xdr:colOff>
      <xdr:row>18</xdr:row>
      <xdr:rowOff>0</xdr:rowOff>
    </xdr:to>
    <xdr:sp>
      <xdr:nvSpPr>
        <xdr:cNvPr id="8" name="円/楕円 1"/>
        <xdr:cNvSpPr>
          <a:spLocks/>
        </xdr:cNvSpPr>
      </xdr:nvSpPr>
      <xdr:spPr>
        <a:xfrm>
          <a:off x="4800600" y="3733800"/>
          <a:ext cx="228600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10</xdr:row>
      <xdr:rowOff>0</xdr:rowOff>
    </xdr:from>
    <xdr:to>
      <xdr:col>8</xdr:col>
      <xdr:colOff>523875</xdr:colOff>
      <xdr:row>11</xdr:row>
      <xdr:rowOff>0</xdr:rowOff>
    </xdr:to>
    <xdr:sp>
      <xdr:nvSpPr>
        <xdr:cNvPr id="9" name="円/楕円 1"/>
        <xdr:cNvSpPr>
          <a:spLocks/>
        </xdr:cNvSpPr>
      </xdr:nvSpPr>
      <xdr:spPr>
        <a:xfrm>
          <a:off x="4800600" y="2133600"/>
          <a:ext cx="228600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11</xdr:row>
      <xdr:rowOff>0</xdr:rowOff>
    </xdr:from>
    <xdr:to>
      <xdr:col>8</xdr:col>
      <xdr:colOff>523875</xdr:colOff>
      <xdr:row>12</xdr:row>
      <xdr:rowOff>0</xdr:rowOff>
    </xdr:to>
    <xdr:sp>
      <xdr:nvSpPr>
        <xdr:cNvPr id="10" name="円/楕円 3"/>
        <xdr:cNvSpPr>
          <a:spLocks/>
        </xdr:cNvSpPr>
      </xdr:nvSpPr>
      <xdr:spPr>
        <a:xfrm>
          <a:off x="4800600" y="2362200"/>
          <a:ext cx="228600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14</xdr:row>
      <xdr:rowOff>0</xdr:rowOff>
    </xdr:from>
    <xdr:to>
      <xdr:col>8</xdr:col>
      <xdr:colOff>523875</xdr:colOff>
      <xdr:row>15</xdr:row>
      <xdr:rowOff>0</xdr:rowOff>
    </xdr:to>
    <xdr:sp>
      <xdr:nvSpPr>
        <xdr:cNvPr id="11" name="円/楕円 1"/>
        <xdr:cNvSpPr>
          <a:spLocks/>
        </xdr:cNvSpPr>
      </xdr:nvSpPr>
      <xdr:spPr>
        <a:xfrm>
          <a:off x="4800600" y="3048000"/>
          <a:ext cx="228600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15</xdr:row>
      <xdr:rowOff>0</xdr:rowOff>
    </xdr:from>
    <xdr:to>
      <xdr:col>8</xdr:col>
      <xdr:colOff>523875</xdr:colOff>
      <xdr:row>16</xdr:row>
      <xdr:rowOff>0</xdr:rowOff>
    </xdr:to>
    <xdr:sp>
      <xdr:nvSpPr>
        <xdr:cNvPr id="12" name="円/楕円 3"/>
        <xdr:cNvSpPr>
          <a:spLocks/>
        </xdr:cNvSpPr>
      </xdr:nvSpPr>
      <xdr:spPr>
        <a:xfrm>
          <a:off x="4800600" y="3276600"/>
          <a:ext cx="228600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12</xdr:row>
      <xdr:rowOff>0</xdr:rowOff>
    </xdr:from>
    <xdr:to>
      <xdr:col>8</xdr:col>
      <xdr:colOff>523875</xdr:colOff>
      <xdr:row>13</xdr:row>
      <xdr:rowOff>0</xdr:rowOff>
    </xdr:to>
    <xdr:sp>
      <xdr:nvSpPr>
        <xdr:cNvPr id="13" name="円/楕円 1"/>
        <xdr:cNvSpPr>
          <a:spLocks/>
        </xdr:cNvSpPr>
      </xdr:nvSpPr>
      <xdr:spPr>
        <a:xfrm>
          <a:off x="4800600" y="2590800"/>
          <a:ext cx="228600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13</xdr:row>
      <xdr:rowOff>0</xdr:rowOff>
    </xdr:from>
    <xdr:to>
      <xdr:col>8</xdr:col>
      <xdr:colOff>523875</xdr:colOff>
      <xdr:row>14</xdr:row>
      <xdr:rowOff>0</xdr:rowOff>
    </xdr:to>
    <xdr:sp>
      <xdr:nvSpPr>
        <xdr:cNvPr id="14" name="円/楕円 1"/>
        <xdr:cNvSpPr>
          <a:spLocks/>
        </xdr:cNvSpPr>
      </xdr:nvSpPr>
      <xdr:spPr>
        <a:xfrm>
          <a:off x="4800600" y="2819400"/>
          <a:ext cx="228600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16</xdr:row>
      <xdr:rowOff>0</xdr:rowOff>
    </xdr:from>
    <xdr:to>
      <xdr:col>8</xdr:col>
      <xdr:colOff>523875</xdr:colOff>
      <xdr:row>17</xdr:row>
      <xdr:rowOff>0</xdr:rowOff>
    </xdr:to>
    <xdr:sp>
      <xdr:nvSpPr>
        <xdr:cNvPr id="15" name="円/楕円 1"/>
        <xdr:cNvSpPr>
          <a:spLocks/>
        </xdr:cNvSpPr>
      </xdr:nvSpPr>
      <xdr:spPr>
        <a:xfrm>
          <a:off x="4800600" y="3505200"/>
          <a:ext cx="228600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17</xdr:row>
      <xdr:rowOff>0</xdr:rowOff>
    </xdr:from>
    <xdr:to>
      <xdr:col>8</xdr:col>
      <xdr:colOff>523875</xdr:colOff>
      <xdr:row>18</xdr:row>
      <xdr:rowOff>0</xdr:rowOff>
    </xdr:to>
    <xdr:sp>
      <xdr:nvSpPr>
        <xdr:cNvPr id="16" name="円/楕円 1"/>
        <xdr:cNvSpPr>
          <a:spLocks/>
        </xdr:cNvSpPr>
      </xdr:nvSpPr>
      <xdr:spPr>
        <a:xfrm>
          <a:off x="4800600" y="3733800"/>
          <a:ext cx="228600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35"/>
  <sheetViews>
    <sheetView zoomScalePageLayoutView="0" workbookViewId="0" topLeftCell="A1">
      <selection activeCell="B16" sqref="B15:D16"/>
    </sheetView>
  </sheetViews>
  <sheetFormatPr defaultColWidth="5.625" defaultRowHeight="24.75" customHeight="1"/>
  <cols>
    <col min="1" max="1" width="5.625" style="1" customWidth="1"/>
    <col min="2" max="2" width="7.625" style="1" customWidth="1"/>
    <col min="3" max="3" width="17.625" style="1" customWidth="1"/>
    <col min="4" max="11" width="7.125" style="1" customWidth="1"/>
    <col min="12" max="13" width="6.625" style="1" customWidth="1"/>
    <col min="14" max="16384" width="5.625" style="1" customWidth="1"/>
  </cols>
  <sheetData>
    <row r="1" ht="17.25" customHeight="1">
      <c r="A1" s="1" t="s">
        <v>81</v>
      </c>
    </row>
    <row r="2" spans="1:15" ht="24.75" customHeight="1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49"/>
      <c r="M2" s="49"/>
      <c r="N2" s="49"/>
      <c r="O2" s="49"/>
    </row>
    <row r="4" spans="2:11" ht="32.25" customHeight="1">
      <c r="B4" s="60" t="s">
        <v>15</v>
      </c>
      <c r="C4" s="130"/>
      <c r="D4" s="130"/>
      <c r="E4" s="130"/>
      <c r="F4" s="130"/>
      <c r="G4" s="130"/>
      <c r="H4" s="130"/>
      <c r="I4" s="130"/>
      <c r="J4" s="79"/>
      <c r="K4" s="79"/>
    </row>
    <row r="5" spans="2:11" ht="24.75" customHeight="1">
      <c r="B5" s="60" t="s">
        <v>82</v>
      </c>
      <c r="C5" s="136"/>
      <c r="D5" s="136"/>
      <c r="E5" s="136"/>
      <c r="F5" s="136"/>
      <c r="G5" s="136"/>
      <c r="H5" s="136"/>
      <c r="I5" s="136"/>
      <c r="J5" s="136"/>
      <c r="K5" s="136"/>
    </row>
    <row r="6" spans="1:11" ht="24" customHeight="1" thickBot="1">
      <c r="A6" s="137" t="s">
        <v>16</v>
      </c>
      <c r="B6" s="137"/>
      <c r="C6" s="137"/>
      <c r="F6" s="129" t="s">
        <v>107</v>
      </c>
      <c r="G6" s="129"/>
      <c r="H6" s="129"/>
      <c r="I6" s="129"/>
      <c r="J6" s="129"/>
      <c r="K6" s="129"/>
    </row>
    <row r="7" spans="1:11" ht="24" customHeight="1">
      <c r="A7" s="124" t="s">
        <v>1</v>
      </c>
      <c r="B7" s="132" t="s">
        <v>2</v>
      </c>
      <c r="C7" s="134" t="s">
        <v>3</v>
      </c>
      <c r="D7" s="126" t="s">
        <v>7</v>
      </c>
      <c r="E7" s="126"/>
      <c r="F7" s="126"/>
      <c r="G7" s="126"/>
      <c r="H7" s="126"/>
      <c r="I7" s="126"/>
      <c r="J7" s="126"/>
      <c r="K7" s="128"/>
    </row>
    <row r="8" spans="1:11" s="49" customFormat="1" ht="24" customHeight="1" thickBot="1">
      <c r="A8" s="125"/>
      <c r="B8" s="133"/>
      <c r="C8" s="135"/>
      <c r="D8" s="62" t="s">
        <v>8</v>
      </c>
      <c r="E8" s="62" t="s">
        <v>8</v>
      </c>
      <c r="F8" s="62" t="s">
        <v>8</v>
      </c>
      <c r="G8" s="62" t="s">
        <v>8</v>
      </c>
      <c r="H8" s="63" t="s">
        <v>8</v>
      </c>
      <c r="I8" s="62" t="s">
        <v>8</v>
      </c>
      <c r="J8" s="62" t="s">
        <v>8</v>
      </c>
      <c r="K8" s="63" t="s">
        <v>8</v>
      </c>
    </row>
    <row r="9" spans="1:11" s="49" customFormat="1" ht="24" customHeight="1">
      <c r="A9" s="64">
        <v>1</v>
      </c>
      <c r="B9" s="65"/>
      <c r="C9" s="66"/>
      <c r="D9" s="66"/>
      <c r="E9" s="66"/>
      <c r="F9" s="66"/>
      <c r="G9" s="66"/>
      <c r="H9" s="66"/>
      <c r="I9" s="66"/>
      <c r="J9" s="66"/>
      <c r="K9" s="67"/>
    </row>
    <row r="10" spans="1:11" ht="24" customHeight="1" thickBot="1">
      <c r="A10" s="68">
        <v>2</v>
      </c>
      <c r="B10" s="69" t="s">
        <v>83</v>
      </c>
      <c r="C10" s="70"/>
      <c r="D10" s="70"/>
      <c r="E10" s="70"/>
      <c r="F10" s="70"/>
      <c r="G10" s="71"/>
      <c r="H10" s="71"/>
      <c r="I10" s="71"/>
      <c r="J10" s="71"/>
      <c r="K10" s="72"/>
    </row>
    <row r="11" spans="1:11" ht="24" customHeight="1">
      <c r="A11" s="73"/>
      <c r="B11" s="73"/>
      <c r="C11" s="73"/>
      <c r="D11" s="73" t="s">
        <v>18</v>
      </c>
      <c r="E11" s="73"/>
      <c r="F11" s="73"/>
      <c r="G11" s="73"/>
      <c r="H11" s="73"/>
      <c r="I11" s="73"/>
      <c r="J11" s="73"/>
      <c r="K11" s="73"/>
    </row>
    <row r="12" spans="1:11" s="5" customFormat="1" ht="24" customHeight="1" thickBot="1">
      <c r="A12" s="61" t="s">
        <v>17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s="49" customFormat="1" ht="24" customHeight="1">
      <c r="A13" s="124" t="s">
        <v>1</v>
      </c>
      <c r="B13" s="126" t="s">
        <v>4</v>
      </c>
      <c r="C13" s="126" t="s">
        <v>6</v>
      </c>
      <c r="D13" s="126" t="s">
        <v>7</v>
      </c>
      <c r="E13" s="126"/>
      <c r="F13" s="126"/>
      <c r="G13" s="126"/>
      <c r="H13" s="126"/>
      <c r="I13" s="126"/>
      <c r="J13" s="126"/>
      <c r="K13" s="128"/>
    </row>
    <row r="14" spans="1:11" s="49" customFormat="1" ht="24" customHeight="1" thickBot="1">
      <c r="A14" s="125"/>
      <c r="B14" s="127"/>
      <c r="C14" s="127"/>
      <c r="D14" s="62" t="str">
        <f aca="true" t="shared" si="0" ref="D14:K14">D8</f>
        <v>/</v>
      </c>
      <c r="E14" s="62" t="str">
        <f t="shared" si="0"/>
        <v>/</v>
      </c>
      <c r="F14" s="62" t="str">
        <f t="shared" si="0"/>
        <v>/</v>
      </c>
      <c r="G14" s="62" t="str">
        <f t="shared" si="0"/>
        <v>/</v>
      </c>
      <c r="H14" s="62" t="str">
        <f t="shared" si="0"/>
        <v>/</v>
      </c>
      <c r="I14" s="62" t="str">
        <f t="shared" si="0"/>
        <v>/</v>
      </c>
      <c r="J14" s="62" t="str">
        <f t="shared" si="0"/>
        <v>/</v>
      </c>
      <c r="K14" s="63" t="str">
        <f t="shared" si="0"/>
        <v>/</v>
      </c>
    </row>
    <row r="15" spans="1:11" ht="24" customHeight="1">
      <c r="A15" s="64">
        <v>1</v>
      </c>
      <c r="B15" s="66"/>
      <c r="C15" s="66"/>
      <c r="D15" s="66"/>
      <c r="E15" s="66"/>
      <c r="F15" s="66"/>
      <c r="G15" s="66"/>
      <c r="H15" s="66"/>
      <c r="I15" s="66"/>
      <c r="J15" s="66"/>
      <c r="K15" s="67"/>
    </row>
    <row r="16" spans="1:11" ht="24" customHeight="1">
      <c r="A16" s="74">
        <v>2</v>
      </c>
      <c r="B16" s="75"/>
      <c r="C16" s="75"/>
      <c r="D16" s="66"/>
      <c r="E16" s="66"/>
      <c r="F16" s="66"/>
      <c r="G16" s="66"/>
      <c r="H16" s="66"/>
      <c r="I16" s="66"/>
      <c r="J16" s="75"/>
      <c r="K16" s="76"/>
    </row>
    <row r="17" spans="1:11" ht="24" customHeight="1">
      <c r="A17" s="74">
        <v>3</v>
      </c>
      <c r="B17" s="75"/>
      <c r="C17" s="75"/>
      <c r="D17" s="66"/>
      <c r="E17" s="66"/>
      <c r="F17" s="66"/>
      <c r="G17" s="75"/>
      <c r="H17" s="75"/>
      <c r="I17" s="75"/>
      <c r="J17" s="75"/>
      <c r="K17" s="76"/>
    </row>
    <row r="18" spans="1:11" ht="24" customHeight="1">
      <c r="A18" s="74">
        <v>4</v>
      </c>
      <c r="B18" s="75"/>
      <c r="C18" s="75"/>
      <c r="D18" s="66"/>
      <c r="E18" s="66"/>
      <c r="F18" s="66"/>
      <c r="G18" s="75"/>
      <c r="H18" s="75"/>
      <c r="I18" s="75"/>
      <c r="J18" s="75"/>
      <c r="K18" s="76"/>
    </row>
    <row r="19" spans="1:11" ht="24" customHeight="1">
      <c r="A19" s="74">
        <v>5</v>
      </c>
      <c r="B19" s="75"/>
      <c r="C19" s="75"/>
      <c r="D19" s="66"/>
      <c r="E19" s="66"/>
      <c r="F19" s="66"/>
      <c r="G19" s="75"/>
      <c r="H19" s="75"/>
      <c r="I19" s="75"/>
      <c r="J19" s="75"/>
      <c r="K19" s="76"/>
    </row>
    <row r="20" spans="1:11" ht="24" customHeight="1">
      <c r="A20" s="74">
        <v>6</v>
      </c>
      <c r="B20" s="75"/>
      <c r="C20" s="75"/>
      <c r="D20" s="66"/>
      <c r="E20" s="66"/>
      <c r="F20" s="66"/>
      <c r="G20" s="75"/>
      <c r="H20" s="75"/>
      <c r="I20" s="75"/>
      <c r="J20" s="75"/>
      <c r="K20" s="76"/>
    </row>
    <row r="21" spans="1:11" ht="24" customHeight="1">
      <c r="A21" s="74">
        <v>7</v>
      </c>
      <c r="B21" s="75"/>
      <c r="C21" s="75"/>
      <c r="D21" s="66"/>
      <c r="E21" s="66"/>
      <c r="F21" s="66"/>
      <c r="G21" s="75"/>
      <c r="H21" s="75"/>
      <c r="I21" s="75"/>
      <c r="J21" s="75"/>
      <c r="K21" s="76"/>
    </row>
    <row r="22" spans="1:11" ht="24" customHeight="1">
      <c r="A22" s="74">
        <v>8</v>
      </c>
      <c r="B22" s="75"/>
      <c r="C22" s="75"/>
      <c r="D22" s="66"/>
      <c r="E22" s="66"/>
      <c r="F22" s="66"/>
      <c r="G22" s="75"/>
      <c r="H22" s="75"/>
      <c r="I22" s="75"/>
      <c r="J22" s="75"/>
      <c r="K22" s="76"/>
    </row>
    <row r="23" spans="1:11" ht="24" customHeight="1">
      <c r="A23" s="74">
        <v>9</v>
      </c>
      <c r="B23" s="75"/>
      <c r="C23" s="75"/>
      <c r="D23" s="66"/>
      <c r="E23" s="66"/>
      <c r="F23" s="66"/>
      <c r="G23" s="75"/>
      <c r="H23" s="75"/>
      <c r="I23" s="75"/>
      <c r="J23" s="75"/>
      <c r="K23" s="76"/>
    </row>
    <row r="24" spans="1:11" ht="24" customHeight="1">
      <c r="A24" s="74">
        <v>10</v>
      </c>
      <c r="B24" s="75"/>
      <c r="C24" s="75"/>
      <c r="D24" s="66"/>
      <c r="E24" s="66"/>
      <c r="F24" s="66"/>
      <c r="G24" s="75"/>
      <c r="H24" s="75"/>
      <c r="I24" s="75"/>
      <c r="J24" s="75"/>
      <c r="K24" s="76"/>
    </row>
    <row r="25" spans="1:11" ht="24" customHeight="1">
      <c r="A25" s="74">
        <v>11</v>
      </c>
      <c r="B25" s="75"/>
      <c r="C25" s="75"/>
      <c r="D25" s="66"/>
      <c r="E25" s="66"/>
      <c r="F25" s="66"/>
      <c r="G25" s="75"/>
      <c r="H25" s="75"/>
      <c r="I25" s="75"/>
      <c r="J25" s="75"/>
      <c r="K25" s="76"/>
    </row>
    <row r="26" spans="1:11" ht="24" customHeight="1">
      <c r="A26" s="74">
        <v>12</v>
      </c>
      <c r="B26" s="75"/>
      <c r="C26" s="75"/>
      <c r="D26" s="66"/>
      <c r="E26" s="66" t="s">
        <v>83</v>
      </c>
      <c r="F26" s="75"/>
      <c r="G26" s="75"/>
      <c r="H26" s="75"/>
      <c r="I26" s="75"/>
      <c r="J26" s="75"/>
      <c r="K26" s="76"/>
    </row>
    <row r="27" spans="1:11" ht="24" customHeight="1">
      <c r="A27" s="74">
        <v>13</v>
      </c>
      <c r="B27" s="75" t="s">
        <v>83</v>
      </c>
      <c r="C27" s="75" t="s">
        <v>83</v>
      </c>
      <c r="D27" s="75"/>
      <c r="E27" s="75" t="s">
        <v>83</v>
      </c>
      <c r="F27" s="75"/>
      <c r="G27" s="75"/>
      <c r="H27" s="75"/>
      <c r="I27" s="75"/>
      <c r="J27" s="75"/>
      <c r="K27" s="76"/>
    </row>
    <row r="28" spans="1:11" ht="24" customHeight="1">
      <c r="A28" s="74">
        <v>14</v>
      </c>
      <c r="B28" s="75" t="s">
        <v>83</v>
      </c>
      <c r="C28" s="75" t="s">
        <v>83</v>
      </c>
      <c r="D28" s="75"/>
      <c r="E28" s="75"/>
      <c r="F28" s="75"/>
      <c r="G28" s="75"/>
      <c r="H28" s="75"/>
      <c r="I28" s="75"/>
      <c r="J28" s="75"/>
      <c r="K28" s="76"/>
    </row>
    <row r="29" spans="1:11" ht="24" customHeight="1">
      <c r="A29" s="74">
        <v>15</v>
      </c>
      <c r="B29" s="75"/>
      <c r="C29" s="75"/>
      <c r="D29" s="75"/>
      <c r="E29" s="75"/>
      <c r="F29" s="75"/>
      <c r="G29" s="75"/>
      <c r="H29" s="75"/>
      <c r="I29" s="75"/>
      <c r="J29" s="75"/>
      <c r="K29" s="76"/>
    </row>
    <row r="30" spans="1:11" ht="24" customHeight="1">
      <c r="A30" s="74">
        <v>16</v>
      </c>
      <c r="B30" s="75"/>
      <c r="C30" s="75"/>
      <c r="D30" s="75"/>
      <c r="E30" s="75"/>
      <c r="F30" s="75"/>
      <c r="G30" s="75"/>
      <c r="H30" s="75"/>
      <c r="I30" s="75"/>
      <c r="J30" s="75"/>
      <c r="K30" s="76"/>
    </row>
    <row r="31" spans="1:11" ht="24" customHeight="1">
      <c r="A31" s="74">
        <v>17</v>
      </c>
      <c r="B31" s="75"/>
      <c r="C31" s="75"/>
      <c r="D31" s="75"/>
      <c r="E31" s="75"/>
      <c r="F31" s="75"/>
      <c r="G31" s="75"/>
      <c r="H31" s="75"/>
      <c r="I31" s="75"/>
      <c r="J31" s="75"/>
      <c r="K31" s="76"/>
    </row>
    <row r="32" spans="1:11" ht="24" customHeight="1">
      <c r="A32" s="74">
        <v>18</v>
      </c>
      <c r="B32" s="75"/>
      <c r="C32" s="75"/>
      <c r="D32" s="75"/>
      <c r="E32" s="75"/>
      <c r="F32" s="75"/>
      <c r="G32" s="75"/>
      <c r="H32" s="75"/>
      <c r="I32" s="75"/>
      <c r="J32" s="75"/>
      <c r="K32" s="76"/>
    </row>
    <row r="33" spans="1:11" ht="24" customHeight="1">
      <c r="A33" s="74">
        <v>19</v>
      </c>
      <c r="B33" s="75"/>
      <c r="C33" s="75"/>
      <c r="D33" s="75"/>
      <c r="E33" s="75"/>
      <c r="F33" s="75"/>
      <c r="G33" s="75"/>
      <c r="H33" s="75"/>
      <c r="I33" s="75"/>
      <c r="J33" s="75"/>
      <c r="K33" s="76"/>
    </row>
    <row r="34" spans="1:11" ht="24" customHeight="1" thickBot="1">
      <c r="A34" s="68">
        <v>20</v>
      </c>
      <c r="B34" s="70"/>
      <c r="C34" s="70"/>
      <c r="D34" s="70"/>
      <c r="E34" s="70"/>
      <c r="F34" s="70"/>
      <c r="G34" s="70"/>
      <c r="H34" s="70"/>
      <c r="I34" s="70"/>
      <c r="J34" s="70"/>
      <c r="K34" s="77"/>
    </row>
    <row r="35" ht="24" customHeight="1">
      <c r="D35" s="1" t="s">
        <v>18</v>
      </c>
    </row>
  </sheetData>
  <sheetProtection/>
  <mergeCells count="13">
    <mergeCell ref="A2:K2"/>
    <mergeCell ref="A7:A8"/>
    <mergeCell ref="B7:B8"/>
    <mergeCell ref="C7:C8"/>
    <mergeCell ref="C5:K5"/>
    <mergeCell ref="D7:K7"/>
    <mergeCell ref="A6:C6"/>
    <mergeCell ref="A13:A14"/>
    <mergeCell ref="B13:B14"/>
    <mergeCell ref="C13:C14"/>
    <mergeCell ref="D13:K13"/>
    <mergeCell ref="F6:K6"/>
    <mergeCell ref="C4:I4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Z33"/>
  <sheetViews>
    <sheetView tabSelected="1" zoomScalePageLayoutView="0" workbookViewId="0" topLeftCell="A1">
      <selection activeCell="E22" sqref="E22"/>
    </sheetView>
  </sheetViews>
  <sheetFormatPr defaultColWidth="7.625" defaultRowHeight="15" customHeight="1"/>
  <cols>
    <col min="1" max="2" width="4.625" style="12" customWidth="1"/>
    <col min="3" max="17" width="8.25390625" style="12" customWidth="1"/>
    <col min="18" max="22" width="8.625" style="12" customWidth="1"/>
    <col min="23" max="16384" width="7.625" style="12" customWidth="1"/>
  </cols>
  <sheetData>
    <row r="1" spans="1:3" ht="15" customHeight="1">
      <c r="A1" s="145" t="s">
        <v>43</v>
      </c>
      <c r="B1" s="145"/>
      <c r="C1" s="11"/>
    </row>
    <row r="2" spans="1:17" ht="15" customHeight="1">
      <c r="A2" s="146" t="s">
        <v>44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</row>
    <row r="3" spans="1:17" ht="1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</row>
    <row r="4" spans="14:17" ht="18" customHeight="1">
      <c r="N4" s="147" t="str">
        <f>'出場名簿'!F6</f>
        <v>（団体名）  </v>
      </c>
      <c r="O4" s="147"/>
      <c r="P4" s="147"/>
      <c r="Q4" s="147"/>
    </row>
    <row r="5" spans="4:17" ht="18" customHeight="1">
      <c r="D5" s="13" t="s">
        <v>45</v>
      </c>
      <c r="E5" s="149">
        <f>'出場名簿'!C4</f>
        <v>0</v>
      </c>
      <c r="F5" s="149"/>
      <c r="G5" s="149"/>
      <c r="H5" s="149"/>
      <c r="I5" s="149"/>
      <c r="J5" s="149"/>
      <c r="K5" s="80"/>
      <c r="L5" s="80"/>
      <c r="M5" s="80"/>
      <c r="N5" s="80"/>
      <c r="O5" s="80"/>
      <c r="P5" s="80"/>
      <c r="Q5" s="80"/>
    </row>
    <row r="6" spans="4:17" ht="18" customHeight="1">
      <c r="D6" s="13" t="s">
        <v>46</v>
      </c>
      <c r="E6" s="148">
        <f>'出場名簿'!C5</f>
        <v>0</v>
      </c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</row>
    <row r="7" spans="4:17" ht="18" customHeight="1">
      <c r="D7" s="13" t="s">
        <v>47</v>
      </c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</row>
    <row r="8" spans="4:13" ht="18" customHeight="1">
      <c r="D8" s="14" t="s">
        <v>48</v>
      </c>
      <c r="E8" s="15" t="s">
        <v>49</v>
      </c>
      <c r="F8" s="16"/>
      <c r="G8" s="17" t="s">
        <v>50</v>
      </c>
      <c r="H8" s="15" t="s">
        <v>51</v>
      </c>
      <c r="I8" s="16"/>
      <c r="J8" s="17" t="s">
        <v>50</v>
      </c>
      <c r="K8" s="15" t="s">
        <v>52</v>
      </c>
      <c r="L8" s="16">
        <f>SUM(F8,I8)</f>
        <v>0</v>
      </c>
      <c r="M8" s="17" t="s">
        <v>50</v>
      </c>
    </row>
    <row r="9" ht="18" customHeight="1" thickBot="1"/>
    <row r="10" spans="1:26" ht="18" customHeight="1">
      <c r="A10" s="18"/>
      <c r="B10" s="138" t="s">
        <v>53</v>
      </c>
      <c r="C10" s="139"/>
      <c r="D10" s="139"/>
      <c r="E10" s="140"/>
      <c r="F10" s="18"/>
      <c r="G10" s="18" t="s">
        <v>54</v>
      </c>
      <c r="H10" s="18" t="s">
        <v>55</v>
      </c>
      <c r="I10" s="18" t="s">
        <v>56</v>
      </c>
      <c r="J10" s="19"/>
      <c r="K10" s="172" t="s">
        <v>100</v>
      </c>
      <c r="L10" s="173"/>
      <c r="M10" s="99">
        <f>Q22+Q27</f>
        <v>0</v>
      </c>
      <c r="N10" s="150" t="s">
        <v>111</v>
      </c>
      <c r="O10" s="151"/>
      <c r="P10" s="151"/>
      <c r="Q10" s="151"/>
      <c r="U10" s="97"/>
      <c r="V10" s="97"/>
      <c r="W10" s="97"/>
      <c r="X10" s="97"/>
      <c r="Y10" s="97"/>
      <c r="Z10" s="97"/>
    </row>
    <row r="11" spans="1:26" ht="18" customHeight="1" thickBot="1">
      <c r="A11" s="141" t="s">
        <v>57</v>
      </c>
      <c r="B11" s="144" t="s">
        <v>108</v>
      </c>
      <c r="C11" s="144"/>
      <c r="D11" s="144"/>
      <c r="E11" s="144"/>
      <c r="F11" s="18" t="s">
        <v>49</v>
      </c>
      <c r="G11" s="20"/>
      <c r="H11" s="20">
        <f>G11*2</f>
        <v>0</v>
      </c>
      <c r="I11" s="18" t="s">
        <v>58</v>
      </c>
      <c r="J11" s="19"/>
      <c r="K11" s="174" t="s">
        <v>101</v>
      </c>
      <c r="L11" s="175"/>
      <c r="M11" s="100">
        <f>15000*F8</f>
        <v>0</v>
      </c>
      <c r="N11" s="150"/>
      <c r="O11" s="151"/>
      <c r="P11" s="151"/>
      <c r="Q11" s="151"/>
      <c r="T11" s="97"/>
      <c r="U11" s="97"/>
      <c r="V11" s="97"/>
      <c r="W11" s="97"/>
      <c r="X11" s="97"/>
      <c r="Y11" s="97"/>
      <c r="Z11" s="97"/>
    </row>
    <row r="12" spans="1:17" ht="18" customHeight="1">
      <c r="A12" s="142"/>
      <c r="B12" s="144"/>
      <c r="C12" s="144"/>
      <c r="D12" s="144"/>
      <c r="E12" s="144"/>
      <c r="F12" s="18" t="s">
        <v>51</v>
      </c>
      <c r="G12" s="20"/>
      <c r="H12" s="20">
        <f>G12*2</f>
        <v>0</v>
      </c>
      <c r="I12" s="18" t="s">
        <v>58</v>
      </c>
      <c r="J12" s="19"/>
      <c r="K12" s="172" t="s">
        <v>102</v>
      </c>
      <c r="L12" s="173"/>
      <c r="M12" s="99">
        <f>Q24+Q28</f>
        <v>0</v>
      </c>
      <c r="N12" s="150"/>
      <c r="O12" s="151"/>
      <c r="P12" s="151"/>
      <c r="Q12" s="151"/>
    </row>
    <row r="13" spans="1:17" ht="18" customHeight="1" thickBot="1">
      <c r="A13" s="142"/>
      <c r="B13" s="144"/>
      <c r="C13" s="144"/>
      <c r="D13" s="144"/>
      <c r="E13" s="144"/>
      <c r="F13" s="18" t="s">
        <v>98</v>
      </c>
      <c r="G13" s="20"/>
      <c r="H13" s="20"/>
      <c r="I13" s="18" t="s">
        <v>58</v>
      </c>
      <c r="J13" s="19"/>
      <c r="K13" s="174" t="s">
        <v>103</v>
      </c>
      <c r="L13" s="175"/>
      <c r="M13" s="100">
        <f>30000*I8</f>
        <v>0</v>
      </c>
      <c r="N13" s="150"/>
      <c r="O13" s="151"/>
      <c r="P13" s="151"/>
      <c r="Q13" s="151"/>
    </row>
    <row r="14" spans="1:17" ht="18" customHeight="1" thickBot="1">
      <c r="A14" s="143"/>
      <c r="B14" s="144"/>
      <c r="C14" s="144"/>
      <c r="D14" s="144"/>
      <c r="E14" s="144"/>
      <c r="F14" s="18" t="s">
        <v>99</v>
      </c>
      <c r="G14" s="20"/>
      <c r="H14" s="20"/>
      <c r="I14" s="18" t="s">
        <v>58</v>
      </c>
      <c r="J14" s="21"/>
      <c r="N14" s="97"/>
      <c r="O14" s="97"/>
      <c r="P14" s="97"/>
      <c r="Q14" s="97"/>
    </row>
    <row r="15" spans="1:17" ht="18" customHeight="1">
      <c r="A15" s="144" t="s">
        <v>60</v>
      </c>
      <c r="B15" s="144" t="s">
        <v>109</v>
      </c>
      <c r="C15" s="144"/>
      <c r="D15" s="144"/>
      <c r="E15" s="144"/>
      <c r="F15" s="18" t="s">
        <v>49</v>
      </c>
      <c r="G15" s="20"/>
      <c r="H15" s="20"/>
      <c r="I15" s="18" t="s">
        <v>58</v>
      </c>
      <c r="J15" s="19"/>
      <c r="K15" s="172" t="s">
        <v>104</v>
      </c>
      <c r="L15" s="173"/>
      <c r="M15" s="93">
        <f>IF(M10&lt;M11,M10,M11)</f>
        <v>0</v>
      </c>
      <c r="N15" s="97"/>
      <c r="O15" s="97"/>
      <c r="P15" s="97"/>
      <c r="Q15" s="97"/>
    </row>
    <row r="16" spans="1:17" ht="18" customHeight="1">
      <c r="A16" s="144"/>
      <c r="B16" s="144"/>
      <c r="C16" s="144"/>
      <c r="D16" s="144"/>
      <c r="E16" s="144"/>
      <c r="F16" s="18" t="s">
        <v>51</v>
      </c>
      <c r="G16" s="20"/>
      <c r="H16" s="20"/>
      <c r="I16" s="18" t="s">
        <v>58</v>
      </c>
      <c r="J16" s="19"/>
      <c r="K16" s="176" t="s">
        <v>105</v>
      </c>
      <c r="L16" s="144"/>
      <c r="M16" s="94">
        <f>IF(M12&lt;M13,M12,M13)</f>
        <v>0</v>
      </c>
      <c r="N16" s="97"/>
      <c r="O16" s="97"/>
      <c r="P16" s="97"/>
      <c r="Q16" s="97"/>
    </row>
    <row r="17" spans="1:17" ht="18" customHeight="1" thickBot="1">
      <c r="A17" s="144"/>
      <c r="B17" s="144"/>
      <c r="C17" s="144"/>
      <c r="D17" s="144"/>
      <c r="E17" s="144"/>
      <c r="F17" s="18" t="s">
        <v>98</v>
      </c>
      <c r="G17" s="20"/>
      <c r="H17" s="20"/>
      <c r="I17" s="18" t="s">
        <v>58</v>
      </c>
      <c r="J17" s="19"/>
      <c r="K17" s="166" t="s">
        <v>74</v>
      </c>
      <c r="L17" s="167"/>
      <c r="M17" s="96">
        <f>Q29</f>
        <v>0</v>
      </c>
      <c r="N17" s="97"/>
      <c r="O17" s="97"/>
      <c r="P17" s="97"/>
      <c r="Q17" s="97"/>
    </row>
    <row r="18" spans="1:17" ht="18" customHeight="1" thickBot="1" thickTop="1">
      <c r="A18" s="144"/>
      <c r="B18" s="144"/>
      <c r="C18" s="144"/>
      <c r="D18" s="144"/>
      <c r="E18" s="144"/>
      <c r="F18" s="18" t="s">
        <v>59</v>
      </c>
      <c r="G18" s="20"/>
      <c r="H18" s="20"/>
      <c r="I18" s="18" t="s">
        <v>58</v>
      </c>
      <c r="J18" s="19"/>
      <c r="K18" s="168" t="s">
        <v>24</v>
      </c>
      <c r="L18" s="169"/>
      <c r="M18" s="95">
        <f>SUM(M15:M17)</f>
        <v>0</v>
      </c>
      <c r="N18" s="97"/>
      <c r="O18" s="97"/>
      <c r="P18" s="97"/>
      <c r="Q18" s="97"/>
    </row>
    <row r="19" spans="1:17" ht="18" customHeight="1">
      <c r="A19" s="19"/>
      <c r="B19" s="19"/>
      <c r="C19" s="19"/>
      <c r="D19" s="19"/>
      <c r="E19" s="19"/>
      <c r="F19" s="22"/>
      <c r="G19" s="22"/>
      <c r="H19" s="21"/>
      <c r="I19" s="21"/>
      <c r="J19" s="21"/>
      <c r="K19" s="21"/>
      <c r="L19" s="21"/>
      <c r="M19" s="21"/>
      <c r="N19" s="13"/>
      <c r="O19" s="13"/>
      <c r="P19" s="13"/>
      <c r="Q19" s="13"/>
    </row>
    <row r="20" spans="1:17" ht="18" customHeight="1">
      <c r="A20" s="144" t="s">
        <v>61</v>
      </c>
      <c r="B20" s="144"/>
      <c r="C20" s="144"/>
      <c r="D20" s="170" t="s">
        <v>62</v>
      </c>
      <c r="E20" s="171"/>
      <c r="F20" s="24" t="s">
        <v>63</v>
      </c>
      <c r="G20" s="24" t="s">
        <v>63</v>
      </c>
      <c r="H20" s="24" t="s">
        <v>63</v>
      </c>
      <c r="I20" s="24" t="s">
        <v>63</v>
      </c>
      <c r="J20" s="24" t="s">
        <v>63</v>
      </c>
      <c r="K20" s="24" t="s">
        <v>63</v>
      </c>
      <c r="L20" s="24" t="s">
        <v>63</v>
      </c>
      <c r="M20" s="24" t="s">
        <v>63</v>
      </c>
      <c r="N20" s="25" t="s">
        <v>63</v>
      </c>
      <c r="O20" s="144" t="s">
        <v>21</v>
      </c>
      <c r="P20" s="141" t="s">
        <v>64</v>
      </c>
      <c r="Q20" s="140" t="s">
        <v>52</v>
      </c>
    </row>
    <row r="21" spans="1:17" ht="18" customHeight="1">
      <c r="A21" s="144"/>
      <c r="B21" s="144"/>
      <c r="C21" s="144"/>
      <c r="D21" s="23" t="s">
        <v>65</v>
      </c>
      <c r="E21" s="24" t="s">
        <v>66</v>
      </c>
      <c r="F21" s="56" t="s">
        <v>110</v>
      </c>
      <c r="G21" s="56" t="s">
        <v>110</v>
      </c>
      <c r="H21" s="56" t="s">
        <v>110</v>
      </c>
      <c r="I21" s="56" t="s">
        <v>110</v>
      </c>
      <c r="J21" s="56" t="s">
        <v>110</v>
      </c>
      <c r="K21" s="56" t="s">
        <v>110</v>
      </c>
      <c r="L21" s="56" t="s">
        <v>110</v>
      </c>
      <c r="M21" s="56" t="s">
        <v>110</v>
      </c>
      <c r="N21" s="56" t="s">
        <v>110</v>
      </c>
      <c r="O21" s="144"/>
      <c r="P21" s="143"/>
      <c r="Q21" s="140"/>
    </row>
    <row r="22" spans="1:19" ht="18" customHeight="1">
      <c r="A22" s="164" t="s">
        <v>20</v>
      </c>
      <c r="B22" s="152" t="s">
        <v>62</v>
      </c>
      <c r="C22" s="27" t="s">
        <v>67</v>
      </c>
      <c r="D22" s="28"/>
      <c r="E22" s="57">
        <f>F8</f>
        <v>0</v>
      </c>
      <c r="F22" s="29"/>
      <c r="G22" s="29"/>
      <c r="H22" s="29"/>
      <c r="I22" s="29"/>
      <c r="J22" s="29"/>
      <c r="K22" s="29"/>
      <c r="L22" s="29"/>
      <c r="M22" s="29"/>
      <c r="N22" s="29"/>
      <c r="O22" s="31">
        <f>SUM(F22:N22)</f>
        <v>0</v>
      </c>
      <c r="P22" s="81" t="s">
        <v>84</v>
      </c>
      <c r="Q22" s="32">
        <f>INT(IF(P22="2/3",O22/3*2,O22)/10)*10</f>
        <v>0</v>
      </c>
      <c r="R22" s="98"/>
      <c r="S22" s="13"/>
    </row>
    <row r="23" spans="1:19" ht="18" customHeight="1">
      <c r="A23" s="157"/>
      <c r="B23" s="153"/>
      <c r="C23" s="33" t="s">
        <v>68</v>
      </c>
      <c r="D23" s="34"/>
      <c r="E23" s="58"/>
      <c r="F23" s="35"/>
      <c r="G23" s="35"/>
      <c r="H23" s="35"/>
      <c r="I23" s="35"/>
      <c r="J23" s="35"/>
      <c r="K23" s="35"/>
      <c r="L23" s="35"/>
      <c r="M23" s="35"/>
      <c r="N23" s="36"/>
      <c r="O23" s="112">
        <f>SUM(F23:N23)</f>
        <v>0</v>
      </c>
      <c r="P23" s="115" t="s">
        <v>84</v>
      </c>
      <c r="Q23" s="32">
        <f>INT(IF(P23="2/3",O23/3*2,O23)/10)*10</f>
        <v>0</v>
      </c>
      <c r="R23" s="13"/>
      <c r="S23" s="13"/>
    </row>
    <row r="24" spans="1:19" ht="18" customHeight="1">
      <c r="A24" s="157"/>
      <c r="B24" s="153"/>
      <c r="C24" s="33" t="s">
        <v>69</v>
      </c>
      <c r="D24" s="34"/>
      <c r="E24" s="58">
        <f>I8</f>
        <v>0</v>
      </c>
      <c r="F24" s="29"/>
      <c r="G24" s="35"/>
      <c r="H24" s="35"/>
      <c r="I24" s="35"/>
      <c r="J24" s="35"/>
      <c r="K24" s="35"/>
      <c r="L24" s="35"/>
      <c r="M24" s="35"/>
      <c r="N24" s="36"/>
      <c r="O24" s="37">
        <f>SUM(F24:N24)*E24</f>
        <v>0</v>
      </c>
      <c r="P24" s="82" t="s">
        <v>84</v>
      </c>
      <c r="Q24" s="32">
        <f>INT(IF(P24="2/3",O24/3*2,O24)/10)*10</f>
        <v>0</v>
      </c>
      <c r="R24" s="98"/>
      <c r="S24" s="13"/>
    </row>
    <row r="25" spans="1:19" ht="18" customHeight="1">
      <c r="A25" s="157"/>
      <c r="B25" s="154"/>
      <c r="C25" s="39" t="s">
        <v>70</v>
      </c>
      <c r="D25" s="40"/>
      <c r="E25" s="59"/>
      <c r="F25" s="41"/>
      <c r="G25" s="41"/>
      <c r="H25" s="41"/>
      <c r="I25" s="41"/>
      <c r="J25" s="41"/>
      <c r="K25" s="41"/>
      <c r="L25" s="41"/>
      <c r="M25" s="41"/>
      <c r="N25" s="42"/>
      <c r="O25" s="112">
        <f>SUM(F25:N25)</f>
        <v>0</v>
      </c>
      <c r="P25" s="115" t="s">
        <v>84</v>
      </c>
      <c r="Q25" s="32">
        <f>INT(IF(P25="2/3",O25/3*2,O25)/10)*10</f>
        <v>0</v>
      </c>
      <c r="R25" s="98"/>
      <c r="S25" s="13"/>
    </row>
    <row r="26" spans="1:18" ht="18" customHeight="1" thickBot="1">
      <c r="A26" s="158"/>
      <c r="B26" s="155" t="s">
        <v>78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26">
        <f>SUM(O22:O25)</f>
        <v>0</v>
      </c>
      <c r="P26" s="89"/>
      <c r="Q26" s="90">
        <f>SUM(Q22:Q25)</f>
        <v>0</v>
      </c>
      <c r="R26" s="98"/>
    </row>
    <row r="27" spans="1:19" ht="18" customHeight="1" thickTop="1">
      <c r="A27" s="156" t="s">
        <v>71</v>
      </c>
      <c r="B27" s="159" t="s">
        <v>72</v>
      </c>
      <c r="C27" s="160"/>
      <c r="D27" s="44"/>
      <c r="E27" s="88">
        <f>F8</f>
        <v>0</v>
      </c>
      <c r="F27" s="44"/>
      <c r="G27" s="44"/>
      <c r="H27" s="44"/>
      <c r="I27" s="44"/>
      <c r="J27" s="44"/>
      <c r="K27" s="44"/>
      <c r="L27" s="44"/>
      <c r="M27" s="44"/>
      <c r="N27" s="45"/>
      <c r="O27" s="117">
        <f>SUM(F27:J27)</f>
        <v>0</v>
      </c>
      <c r="P27" s="115" t="s">
        <v>84</v>
      </c>
      <c r="Q27" s="32">
        <f>INT(IF(P27="2/3",O27/3*2,O27)/10)*10</f>
        <v>0</v>
      </c>
      <c r="R27" s="13"/>
      <c r="S27" s="13"/>
    </row>
    <row r="28" spans="1:19" ht="18" customHeight="1">
      <c r="A28" s="157"/>
      <c r="B28" s="161" t="s">
        <v>73</v>
      </c>
      <c r="C28" s="162"/>
      <c r="D28" s="35"/>
      <c r="E28" s="58">
        <f>I8</f>
        <v>0</v>
      </c>
      <c r="F28" s="35"/>
      <c r="G28" s="35"/>
      <c r="H28" s="35"/>
      <c r="I28" s="35"/>
      <c r="J28" s="35"/>
      <c r="K28" s="35"/>
      <c r="L28" s="35"/>
      <c r="M28" s="35"/>
      <c r="N28" s="36"/>
      <c r="O28" s="118">
        <f>SUM(F28:J28)</f>
        <v>0</v>
      </c>
      <c r="P28" s="116" t="s">
        <v>84</v>
      </c>
      <c r="Q28" s="32">
        <f>INT(IF(P28="2/3",O28/3*2,O28)/10)*10</f>
        <v>0</v>
      </c>
      <c r="R28" s="13"/>
      <c r="S28" s="13"/>
    </row>
    <row r="29" spans="1:19" ht="18" customHeight="1">
      <c r="A29" s="157"/>
      <c r="B29" s="161" t="s">
        <v>74</v>
      </c>
      <c r="C29" s="162"/>
      <c r="D29" s="35"/>
      <c r="E29" s="113">
        <f>F8</f>
        <v>0</v>
      </c>
      <c r="F29" s="35">
        <f>D29*E29</f>
        <v>0</v>
      </c>
      <c r="G29" s="35"/>
      <c r="H29" s="35"/>
      <c r="I29" s="35"/>
      <c r="J29" s="35"/>
      <c r="K29" s="35"/>
      <c r="L29" s="35"/>
      <c r="M29" s="35"/>
      <c r="N29" s="36"/>
      <c r="O29" s="47">
        <f>SUM(F29:N29)</f>
        <v>0</v>
      </c>
      <c r="P29" s="83">
        <v>1</v>
      </c>
      <c r="Q29" s="38">
        <f>INT(IF(P29="2/3",O29/3*2,O29)/10)*10</f>
        <v>0</v>
      </c>
      <c r="R29" s="13"/>
      <c r="S29" s="13"/>
    </row>
    <row r="30" spans="1:19" ht="18" customHeight="1">
      <c r="A30" s="157"/>
      <c r="B30" s="154"/>
      <c r="C30" s="163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2"/>
      <c r="O30" s="52"/>
      <c r="P30" s="53"/>
      <c r="Q30" s="43"/>
      <c r="R30" s="13"/>
      <c r="S30" s="13"/>
    </row>
    <row r="31" spans="1:19" ht="18" customHeight="1" thickBot="1">
      <c r="A31" s="158"/>
      <c r="B31" s="165" t="s">
        <v>77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51">
        <f>SUM(O27:O30)</f>
        <v>0</v>
      </c>
      <c r="P31" s="54"/>
      <c r="Q31" s="50">
        <f>SUM(Q27:Q30)</f>
        <v>0</v>
      </c>
      <c r="R31" s="13"/>
      <c r="S31" s="13"/>
    </row>
    <row r="32" spans="1:17" ht="18" customHeight="1" thickTop="1">
      <c r="A32" s="143" t="s">
        <v>79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48">
        <f>SUM(O26,O31)</f>
        <v>0</v>
      </c>
      <c r="P32" s="55"/>
      <c r="Q32" s="48">
        <f>Q26+Q31</f>
        <v>0</v>
      </c>
    </row>
    <row r="33" ht="15" customHeight="1">
      <c r="A33" s="92"/>
    </row>
  </sheetData>
  <sheetProtection/>
  <mergeCells count="35">
    <mergeCell ref="K10:L10"/>
    <mergeCell ref="K11:L11"/>
    <mergeCell ref="K15:L15"/>
    <mergeCell ref="K12:L12"/>
    <mergeCell ref="K13:L13"/>
    <mergeCell ref="K16:L16"/>
    <mergeCell ref="K17:L17"/>
    <mergeCell ref="K18:L18"/>
    <mergeCell ref="A15:A18"/>
    <mergeCell ref="B15:E18"/>
    <mergeCell ref="Q20:Q21"/>
    <mergeCell ref="A20:C21"/>
    <mergeCell ref="D20:E20"/>
    <mergeCell ref="O20:O21"/>
    <mergeCell ref="P20:P21"/>
    <mergeCell ref="B22:B25"/>
    <mergeCell ref="B26:N26"/>
    <mergeCell ref="A32:N32"/>
    <mergeCell ref="A27:A31"/>
    <mergeCell ref="B27:C27"/>
    <mergeCell ref="B28:C28"/>
    <mergeCell ref="B29:C29"/>
    <mergeCell ref="B30:C30"/>
    <mergeCell ref="A22:A26"/>
    <mergeCell ref="B31:N31"/>
    <mergeCell ref="B10:E10"/>
    <mergeCell ref="A11:A14"/>
    <mergeCell ref="B11:E14"/>
    <mergeCell ref="A1:B1"/>
    <mergeCell ref="A2:Q3"/>
    <mergeCell ref="N4:Q4"/>
    <mergeCell ref="E6:Q6"/>
    <mergeCell ref="E7:Q7"/>
    <mergeCell ref="E5:J5"/>
    <mergeCell ref="N10:Q13"/>
  </mergeCells>
  <printOptions horizontalCentered="1"/>
  <pageMargins left="0.5905511811023623" right="0.5905511811023623" top="0.7480314960629921" bottom="0.15748031496062992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B25"/>
  <sheetViews>
    <sheetView zoomScalePageLayoutView="0" workbookViewId="0" topLeftCell="A1">
      <selection activeCell="AB2" sqref="AB2"/>
    </sheetView>
  </sheetViews>
  <sheetFormatPr defaultColWidth="9.00390625" defaultRowHeight="13.5"/>
  <cols>
    <col min="1" max="2" width="3.125" style="1" customWidth="1"/>
    <col min="3" max="6" width="3.50390625" style="1" customWidth="1"/>
    <col min="7" max="42" width="3.125" style="1" customWidth="1"/>
    <col min="43" max="16384" width="9.00390625" style="1" customWidth="1"/>
  </cols>
  <sheetData>
    <row r="1" ht="21.75" customHeight="1">
      <c r="AB1" s="78" t="s">
        <v>121</v>
      </c>
    </row>
    <row r="2" ht="21.75" customHeight="1">
      <c r="A2" s="9"/>
    </row>
    <row r="3" ht="21.75" customHeight="1">
      <c r="A3" s="9"/>
    </row>
    <row r="4" ht="21.75" customHeight="1">
      <c r="A4" s="9" t="s">
        <v>85</v>
      </c>
    </row>
    <row r="5" ht="21.75" customHeight="1">
      <c r="A5" s="9"/>
    </row>
    <row r="6" ht="21.75" customHeight="1">
      <c r="R6" s="114" t="str">
        <f>'出場名簿'!F6</f>
        <v>（団体名）  </v>
      </c>
    </row>
    <row r="7" spans="18:26" ht="21.75" customHeight="1">
      <c r="R7" s="1" t="s">
        <v>14</v>
      </c>
      <c r="Z7" s="1" t="s">
        <v>9</v>
      </c>
    </row>
    <row r="8" ht="21.75" customHeight="1">
      <c r="A8" s="9"/>
    </row>
    <row r="9" ht="21.75" customHeight="1">
      <c r="A9" s="9"/>
    </row>
    <row r="10" ht="21.75" customHeight="1">
      <c r="C10" s="9" t="s">
        <v>106</v>
      </c>
    </row>
    <row r="11" ht="21.75" customHeight="1">
      <c r="A11" s="9"/>
    </row>
    <row r="12" ht="21.75" customHeight="1">
      <c r="A12" s="9"/>
    </row>
    <row r="13" spans="2:9" ht="21.75" customHeight="1">
      <c r="B13" s="3" t="s">
        <v>19</v>
      </c>
      <c r="C13" s="177" t="s">
        <v>42</v>
      </c>
      <c r="D13" s="177"/>
      <c r="E13" s="177"/>
      <c r="F13" s="177"/>
      <c r="I13" s="1" t="s">
        <v>86</v>
      </c>
    </row>
    <row r="14" ht="21.75" customHeight="1">
      <c r="A14" s="9"/>
    </row>
    <row r="15" spans="2:27" ht="21.75" customHeight="1">
      <c r="B15" s="3" t="s">
        <v>10</v>
      </c>
      <c r="C15" s="178" t="s">
        <v>15</v>
      </c>
      <c r="D15" s="178"/>
      <c r="E15" s="178"/>
      <c r="F15" s="178"/>
      <c r="H15" s="1" t="s">
        <v>22</v>
      </c>
      <c r="I15" s="130">
        <f>'出場名簿'!C4</f>
        <v>0</v>
      </c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87"/>
    </row>
    <row r="16" spans="2:27" ht="21.75" customHeight="1">
      <c r="B16" s="3"/>
      <c r="C16" s="4"/>
      <c r="D16" s="4"/>
      <c r="E16" s="4"/>
      <c r="F16" s="4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</row>
    <row r="17" spans="2:9" ht="21.75" customHeight="1">
      <c r="B17" s="3" t="s">
        <v>11</v>
      </c>
      <c r="C17" s="178" t="s">
        <v>13</v>
      </c>
      <c r="D17" s="178"/>
      <c r="E17" s="178"/>
      <c r="F17" s="178"/>
      <c r="I17" s="1">
        <f>'出場名簿'!C5</f>
        <v>0</v>
      </c>
    </row>
    <row r="18" spans="3:6" ht="21.75" customHeight="1">
      <c r="C18" s="4"/>
      <c r="D18" s="4"/>
      <c r="E18" s="4"/>
      <c r="F18" s="4"/>
    </row>
    <row r="19" spans="2:13" ht="21.75" customHeight="1">
      <c r="B19" s="3" t="s">
        <v>23</v>
      </c>
      <c r="C19" s="178" t="s">
        <v>24</v>
      </c>
      <c r="D19" s="178"/>
      <c r="E19" s="178"/>
      <c r="F19" s="178"/>
      <c r="H19" s="1" t="s">
        <v>22</v>
      </c>
      <c r="I19" s="179">
        <f>'実施計画'!M18</f>
        <v>0</v>
      </c>
      <c r="J19" s="179"/>
      <c r="K19" s="179"/>
      <c r="L19" s="179"/>
      <c r="M19" s="179"/>
    </row>
    <row r="20" spans="2:6" ht="21.75" customHeight="1">
      <c r="B20" s="3"/>
      <c r="C20" s="4"/>
      <c r="D20" s="4"/>
      <c r="E20" s="4"/>
      <c r="F20" s="4"/>
    </row>
    <row r="21" spans="2:28" ht="43.5" customHeight="1">
      <c r="B21" s="3" t="s">
        <v>12</v>
      </c>
      <c r="C21" s="178" t="s">
        <v>25</v>
      </c>
      <c r="D21" s="178"/>
      <c r="E21" s="178"/>
      <c r="F21" s="178"/>
      <c r="I21" s="130" t="s">
        <v>97</v>
      </c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</row>
    <row r="22" spans="1:28" ht="21.75" customHeight="1">
      <c r="A22" s="9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</row>
    <row r="23" spans="1:9" ht="21" customHeight="1">
      <c r="A23" s="9"/>
      <c r="B23" s="3" t="s">
        <v>26</v>
      </c>
      <c r="C23" s="1" t="s">
        <v>27</v>
      </c>
      <c r="I23" s="1" t="s">
        <v>28</v>
      </c>
    </row>
    <row r="24" spans="1:9" ht="21" customHeight="1">
      <c r="A24" s="9"/>
      <c r="I24" s="1" t="s">
        <v>29</v>
      </c>
    </row>
    <row r="25" ht="21" customHeight="1">
      <c r="I25" s="1" t="s">
        <v>30</v>
      </c>
    </row>
    <row r="26" ht="21" customHeight="1"/>
  </sheetData>
  <sheetProtection/>
  <mergeCells count="8">
    <mergeCell ref="C13:F13"/>
    <mergeCell ref="C15:F15"/>
    <mergeCell ref="C17:F17"/>
    <mergeCell ref="C19:F19"/>
    <mergeCell ref="C21:F21"/>
    <mergeCell ref="I21:AB22"/>
    <mergeCell ref="I15:Z15"/>
    <mergeCell ref="I19:M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5"/>
  <sheetViews>
    <sheetView zoomScalePageLayoutView="0" workbookViewId="0" topLeftCell="A16">
      <selection activeCell="E16" sqref="E15:F16"/>
    </sheetView>
  </sheetViews>
  <sheetFormatPr defaultColWidth="5.625" defaultRowHeight="24.75" customHeight="1"/>
  <cols>
    <col min="1" max="1" width="5.625" style="1" customWidth="1"/>
    <col min="2" max="2" width="7.625" style="1" customWidth="1"/>
    <col min="3" max="3" width="17.625" style="1" customWidth="1"/>
    <col min="4" max="11" width="7.125" style="1" customWidth="1"/>
    <col min="12" max="13" width="6.625" style="1" customWidth="1"/>
    <col min="14" max="16384" width="5.625" style="1" customWidth="1"/>
  </cols>
  <sheetData>
    <row r="2" spans="1:15" ht="24.75" customHeight="1">
      <c r="A2" s="131" t="s">
        <v>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49"/>
      <c r="M2" s="49"/>
      <c r="N2" s="49"/>
      <c r="O2" s="49"/>
    </row>
    <row r="4" spans="2:11" ht="29.25" customHeight="1">
      <c r="B4" s="60" t="s">
        <v>15</v>
      </c>
      <c r="C4" s="130">
        <f>'出場名簿'!C4</f>
        <v>0</v>
      </c>
      <c r="D4" s="130"/>
      <c r="E4" s="130"/>
      <c r="F4" s="130"/>
      <c r="G4" s="130"/>
      <c r="H4" s="130"/>
      <c r="I4" s="79"/>
      <c r="J4" s="79"/>
      <c r="K4" s="79"/>
    </row>
    <row r="5" spans="2:11" ht="24.75" customHeight="1">
      <c r="B5" s="60" t="s">
        <v>13</v>
      </c>
      <c r="C5" s="136">
        <f>'出場名簿'!C5</f>
        <v>0</v>
      </c>
      <c r="D5" s="136"/>
      <c r="E5" s="136"/>
      <c r="F5" s="136"/>
      <c r="G5" s="136"/>
      <c r="H5" s="136"/>
      <c r="I5" s="136"/>
      <c r="J5" s="136"/>
      <c r="K5" s="136"/>
    </row>
    <row r="6" spans="1:11" ht="24" customHeight="1" thickBot="1">
      <c r="A6" s="137" t="s">
        <v>16</v>
      </c>
      <c r="B6" s="137"/>
      <c r="C6" s="137"/>
      <c r="G6" s="180" t="str">
        <f>'出場名簿'!F6</f>
        <v>（団体名）  </v>
      </c>
      <c r="H6" s="180"/>
      <c r="I6" s="180"/>
      <c r="J6" s="180"/>
      <c r="K6" s="180"/>
    </row>
    <row r="7" spans="1:11" ht="24" customHeight="1">
      <c r="A7" s="124" t="s">
        <v>1</v>
      </c>
      <c r="B7" s="132" t="s">
        <v>2</v>
      </c>
      <c r="C7" s="134" t="s">
        <v>3</v>
      </c>
      <c r="D7" s="126" t="s">
        <v>7</v>
      </c>
      <c r="E7" s="126"/>
      <c r="F7" s="126"/>
      <c r="G7" s="126"/>
      <c r="H7" s="126"/>
      <c r="I7" s="126"/>
      <c r="J7" s="126"/>
      <c r="K7" s="128"/>
    </row>
    <row r="8" spans="1:11" s="49" customFormat="1" ht="24" customHeight="1" thickBot="1">
      <c r="A8" s="125"/>
      <c r="B8" s="133"/>
      <c r="C8" s="135"/>
      <c r="D8" s="62" t="s">
        <v>8</v>
      </c>
      <c r="E8" s="62" t="s">
        <v>8</v>
      </c>
      <c r="F8" s="62" t="s">
        <v>8</v>
      </c>
      <c r="G8" s="62" t="s">
        <v>8</v>
      </c>
      <c r="H8" s="62" t="s">
        <v>8</v>
      </c>
      <c r="I8" s="62" t="s">
        <v>8</v>
      </c>
      <c r="J8" s="62" t="s">
        <v>8</v>
      </c>
      <c r="K8" s="63" t="s">
        <v>8</v>
      </c>
    </row>
    <row r="9" spans="1:11" s="49" customFormat="1" ht="24" customHeight="1">
      <c r="A9" s="64">
        <v>1</v>
      </c>
      <c r="B9" s="65">
        <f>'出場名簿'!B9</f>
        <v>0</v>
      </c>
      <c r="C9" s="66">
        <f>'出場名簿'!C9</f>
        <v>0</v>
      </c>
      <c r="D9" s="66"/>
      <c r="E9" s="66"/>
      <c r="F9" s="66"/>
      <c r="G9" s="66"/>
      <c r="H9" s="66"/>
      <c r="I9" s="66"/>
      <c r="J9" s="66"/>
      <c r="K9" s="67"/>
    </row>
    <row r="10" spans="1:11" ht="24" customHeight="1" thickBot="1">
      <c r="A10" s="68">
        <v>2</v>
      </c>
      <c r="B10" s="69"/>
      <c r="C10" s="70"/>
      <c r="D10" s="70"/>
      <c r="E10" s="70"/>
      <c r="F10" s="70"/>
      <c r="G10" s="71"/>
      <c r="H10" s="71"/>
      <c r="I10" s="71"/>
      <c r="J10" s="71"/>
      <c r="K10" s="72"/>
    </row>
    <row r="11" spans="1:11" ht="24" customHeight="1">
      <c r="A11" s="73"/>
      <c r="B11" s="73"/>
      <c r="C11" s="73"/>
      <c r="D11" s="73" t="s">
        <v>18</v>
      </c>
      <c r="E11" s="73"/>
      <c r="F11" s="73"/>
      <c r="G11" s="73"/>
      <c r="H11" s="73"/>
      <c r="I11" s="73"/>
      <c r="J11" s="73"/>
      <c r="K11" s="73"/>
    </row>
    <row r="12" spans="1:11" s="5" customFormat="1" ht="24" customHeight="1" thickBot="1">
      <c r="A12" s="61" t="s">
        <v>17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s="49" customFormat="1" ht="24" customHeight="1">
      <c r="A13" s="124" t="s">
        <v>1</v>
      </c>
      <c r="B13" s="126" t="s">
        <v>4</v>
      </c>
      <c r="C13" s="126" t="s">
        <v>6</v>
      </c>
      <c r="D13" s="126" t="s">
        <v>7</v>
      </c>
      <c r="E13" s="126"/>
      <c r="F13" s="126"/>
      <c r="G13" s="126"/>
      <c r="H13" s="126"/>
      <c r="I13" s="126"/>
      <c r="J13" s="126"/>
      <c r="K13" s="128"/>
    </row>
    <row r="14" spans="1:11" s="49" customFormat="1" ht="24" customHeight="1" thickBot="1">
      <c r="A14" s="125"/>
      <c r="B14" s="127"/>
      <c r="C14" s="127"/>
      <c r="D14" s="62" t="str">
        <f aca="true" t="shared" si="0" ref="D14:K14">D8</f>
        <v>/</v>
      </c>
      <c r="E14" s="62" t="str">
        <f t="shared" si="0"/>
        <v>/</v>
      </c>
      <c r="F14" s="62" t="str">
        <f t="shared" si="0"/>
        <v>/</v>
      </c>
      <c r="G14" s="62" t="str">
        <f t="shared" si="0"/>
        <v>/</v>
      </c>
      <c r="H14" s="62" t="str">
        <f t="shared" si="0"/>
        <v>/</v>
      </c>
      <c r="I14" s="62" t="str">
        <f t="shared" si="0"/>
        <v>/</v>
      </c>
      <c r="J14" s="62" t="str">
        <f t="shared" si="0"/>
        <v>/</v>
      </c>
      <c r="K14" s="63" t="str">
        <f t="shared" si="0"/>
        <v>/</v>
      </c>
    </row>
    <row r="15" spans="1:11" ht="24" customHeight="1">
      <c r="A15" s="64">
        <v>1</v>
      </c>
      <c r="B15" s="66">
        <f>'出場名簿'!B15</f>
        <v>0</v>
      </c>
      <c r="C15" s="66">
        <f>'出場名簿'!C15</f>
        <v>0</v>
      </c>
      <c r="D15" s="66"/>
      <c r="E15" s="66"/>
      <c r="F15" s="66"/>
      <c r="G15" s="66"/>
      <c r="H15" s="66"/>
      <c r="I15" s="66"/>
      <c r="J15" s="66"/>
      <c r="K15" s="67"/>
    </row>
    <row r="16" spans="1:11" ht="24" customHeight="1">
      <c r="A16" s="74">
        <v>2</v>
      </c>
      <c r="B16" s="75">
        <f>'出場名簿'!B16</f>
        <v>0</v>
      </c>
      <c r="C16" s="75">
        <f>'出場名簿'!C16</f>
        <v>0</v>
      </c>
      <c r="D16" s="75"/>
      <c r="E16" s="75"/>
      <c r="F16" s="75"/>
      <c r="G16" s="75"/>
      <c r="H16" s="75"/>
      <c r="I16" s="75"/>
      <c r="J16" s="75"/>
      <c r="K16" s="76"/>
    </row>
    <row r="17" spans="1:11" ht="24" customHeight="1">
      <c r="A17" s="74">
        <v>3</v>
      </c>
      <c r="B17" s="75"/>
      <c r="C17" s="75"/>
      <c r="D17" s="75"/>
      <c r="E17" s="75"/>
      <c r="F17" s="75"/>
      <c r="G17" s="75"/>
      <c r="H17" s="75"/>
      <c r="I17" s="75"/>
      <c r="J17" s="75"/>
      <c r="K17" s="76"/>
    </row>
    <row r="18" spans="1:11" ht="24" customHeight="1">
      <c r="A18" s="74">
        <v>4</v>
      </c>
      <c r="B18" s="75"/>
      <c r="C18" s="75"/>
      <c r="D18" s="75"/>
      <c r="E18" s="75"/>
      <c r="F18" s="75"/>
      <c r="G18" s="75"/>
      <c r="H18" s="75"/>
      <c r="I18" s="75"/>
      <c r="J18" s="75"/>
      <c r="K18" s="76"/>
    </row>
    <row r="19" spans="1:11" ht="24" customHeight="1">
      <c r="A19" s="74">
        <v>5</v>
      </c>
      <c r="B19" s="75"/>
      <c r="C19" s="75"/>
      <c r="D19" s="75"/>
      <c r="E19" s="75"/>
      <c r="F19" s="75"/>
      <c r="G19" s="75"/>
      <c r="H19" s="75"/>
      <c r="I19" s="75"/>
      <c r="J19" s="75"/>
      <c r="K19" s="76"/>
    </row>
    <row r="20" spans="1:11" ht="24" customHeight="1">
      <c r="A20" s="74">
        <v>6</v>
      </c>
      <c r="B20" s="75"/>
      <c r="C20" s="75"/>
      <c r="D20" s="75"/>
      <c r="E20" s="75"/>
      <c r="F20" s="75"/>
      <c r="G20" s="75"/>
      <c r="H20" s="75"/>
      <c r="I20" s="75"/>
      <c r="J20" s="75"/>
      <c r="K20" s="76"/>
    </row>
    <row r="21" spans="1:11" ht="24" customHeight="1">
      <c r="A21" s="74">
        <v>7</v>
      </c>
      <c r="B21" s="75"/>
      <c r="C21" s="75"/>
      <c r="D21" s="75"/>
      <c r="E21" s="75"/>
      <c r="F21" s="75"/>
      <c r="G21" s="75"/>
      <c r="H21" s="75"/>
      <c r="I21" s="75"/>
      <c r="J21" s="75"/>
      <c r="K21" s="76"/>
    </row>
    <row r="22" spans="1:11" ht="24" customHeight="1">
      <c r="A22" s="74">
        <v>8</v>
      </c>
      <c r="B22" s="75"/>
      <c r="C22" s="75"/>
      <c r="D22" s="75"/>
      <c r="E22" s="75"/>
      <c r="F22" s="75"/>
      <c r="G22" s="75"/>
      <c r="H22" s="75"/>
      <c r="I22" s="75"/>
      <c r="J22" s="75"/>
      <c r="K22" s="76"/>
    </row>
    <row r="23" spans="1:11" ht="24" customHeight="1">
      <c r="A23" s="74">
        <v>9</v>
      </c>
      <c r="B23" s="75"/>
      <c r="C23" s="75"/>
      <c r="D23" s="75"/>
      <c r="E23" s="75"/>
      <c r="F23" s="75"/>
      <c r="G23" s="75"/>
      <c r="H23" s="75"/>
      <c r="I23" s="75"/>
      <c r="J23" s="75"/>
      <c r="K23" s="76"/>
    </row>
    <row r="24" spans="1:11" ht="24" customHeight="1">
      <c r="A24" s="74">
        <v>10</v>
      </c>
      <c r="B24" s="75"/>
      <c r="C24" s="75"/>
      <c r="D24" s="75"/>
      <c r="E24" s="75"/>
      <c r="F24" s="75"/>
      <c r="G24" s="75"/>
      <c r="H24" s="75"/>
      <c r="I24" s="75"/>
      <c r="J24" s="75"/>
      <c r="K24" s="76"/>
    </row>
    <row r="25" spans="1:11" ht="24" customHeight="1">
      <c r="A25" s="74">
        <v>11</v>
      </c>
      <c r="B25" s="75"/>
      <c r="C25" s="75"/>
      <c r="D25" s="75"/>
      <c r="E25" s="75"/>
      <c r="F25" s="75"/>
      <c r="G25" s="75"/>
      <c r="H25" s="75"/>
      <c r="I25" s="75"/>
      <c r="J25" s="75"/>
      <c r="K25" s="76"/>
    </row>
    <row r="26" spans="1:11" ht="24" customHeight="1">
      <c r="A26" s="74">
        <v>12</v>
      </c>
      <c r="B26" s="75"/>
      <c r="C26" s="75"/>
      <c r="D26" s="75"/>
      <c r="E26" s="75"/>
      <c r="F26" s="75"/>
      <c r="G26" s="75"/>
      <c r="H26" s="75"/>
      <c r="I26" s="75"/>
      <c r="J26" s="75"/>
      <c r="K26" s="76"/>
    </row>
    <row r="27" spans="1:11" ht="24" customHeight="1">
      <c r="A27" s="74">
        <v>13</v>
      </c>
      <c r="B27" s="75" t="str">
        <f>'出場名簿'!B27</f>
        <v> </v>
      </c>
      <c r="C27" s="75" t="str">
        <f>'出場名簿'!C27</f>
        <v> </v>
      </c>
      <c r="D27" s="75"/>
      <c r="E27" s="75"/>
      <c r="F27" s="75"/>
      <c r="G27" s="75"/>
      <c r="H27" s="75"/>
      <c r="I27" s="75"/>
      <c r="J27" s="75"/>
      <c r="K27" s="76"/>
    </row>
    <row r="28" spans="1:11" ht="24" customHeight="1">
      <c r="A28" s="74">
        <v>14</v>
      </c>
      <c r="B28" s="75" t="str">
        <f>'出場名簿'!B28</f>
        <v> </v>
      </c>
      <c r="C28" s="75" t="str">
        <f>'出場名簿'!C28</f>
        <v> </v>
      </c>
      <c r="D28" s="75"/>
      <c r="E28" s="75"/>
      <c r="F28" s="75"/>
      <c r="G28" s="75"/>
      <c r="H28" s="75"/>
      <c r="I28" s="75"/>
      <c r="J28" s="75"/>
      <c r="K28" s="76"/>
    </row>
    <row r="29" spans="1:11" ht="24" customHeight="1">
      <c r="A29" s="74">
        <v>15</v>
      </c>
      <c r="B29" s="75"/>
      <c r="C29" s="75"/>
      <c r="D29" s="75"/>
      <c r="E29" s="75"/>
      <c r="F29" s="75"/>
      <c r="G29" s="75"/>
      <c r="H29" s="75"/>
      <c r="I29" s="75"/>
      <c r="J29" s="75"/>
      <c r="K29" s="76"/>
    </row>
    <row r="30" spans="1:11" ht="24" customHeight="1">
      <c r="A30" s="74">
        <v>16</v>
      </c>
      <c r="B30" s="75"/>
      <c r="C30" s="75"/>
      <c r="D30" s="75"/>
      <c r="E30" s="75"/>
      <c r="F30" s="75"/>
      <c r="G30" s="75"/>
      <c r="H30" s="75"/>
      <c r="I30" s="75"/>
      <c r="J30" s="75"/>
      <c r="K30" s="76"/>
    </row>
    <row r="31" spans="1:11" ht="24" customHeight="1">
      <c r="A31" s="74">
        <v>17</v>
      </c>
      <c r="B31" s="75"/>
      <c r="C31" s="75"/>
      <c r="D31" s="75"/>
      <c r="E31" s="75"/>
      <c r="F31" s="75"/>
      <c r="G31" s="75"/>
      <c r="H31" s="75"/>
      <c r="I31" s="75"/>
      <c r="J31" s="75"/>
      <c r="K31" s="76"/>
    </row>
    <row r="32" spans="1:11" ht="24" customHeight="1">
      <c r="A32" s="74">
        <v>18</v>
      </c>
      <c r="B32" s="75"/>
      <c r="C32" s="75"/>
      <c r="D32" s="75"/>
      <c r="E32" s="75"/>
      <c r="F32" s="75"/>
      <c r="G32" s="75"/>
      <c r="H32" s="75"/>
      <c r="I32" s="75"/>
      <c r="J32" s="75"/>
      <c r="K32" s="76"/>
    </row>
    <row r="33" spans="1:11" ht="24" customHeight="1">
      <c r="A33" s="74">
        <v>19</v>
      </c>
      <c r="B33" s="75"/>
      <c r="C33" s="75"/>
      <c r="D33" s="75"/>
      <c r="E33" s="75"/>
      <c r="F33" s="75"/>
      <c r="G33" s="75"/>
      <c r="H33" s="75"/>
      <c r="I33" s="75"/>
      <c r="J33" s="75"/>
      <c r="K33" s="76"/>
    </row>
    <row r="34" spans="1:11" ht="24" customHeight="1" thickBot="1">
      <c r="A34" s="68">
        <v>20</v>
      </c>
      <c r="B34" s="70"/>
      <c r="C34" s="70"/>
      <c r="D34" s="70"/>
      <c r="E34" s="70"/>
      <c r="F34" s="70"/>
      <c r="G34" s="70"/>
      <c r="H34" s="70"/>
      <c r="I34" s="70"/>
      <c r="J34" s="70"/>
      <c r="K34" s="77"/>
    </row>
    <row r="35" ht="24.75" customHeight="1">
      <c r="D35" s="73" t="s">
        <v>80</v>
      </c>
    </row>
  </sheetData>
  <sheetProtection/>
  <mergeCells count="13">
    <mergeCell ref="A13:A14"/>
    <mergeCell ref="B13:B14"/>
    <mergeCell ref="C13:C14"/>
    <mergeCell ref="D13:K13"/>
    <mergeCell ref="A2:K2"/>
    <mergeCell ref="C5:K5"/>
    <mergeCell ref="A6:C6"/>
    <mergeCell ref="G6:K6"/>
    <mergeCell ref="A7:A8"/>
    <mergeCell ref="B7:B8"/>
    <mergeCell ref="C7:C8"/>
    <mergeCell ref="D7:K7"/>
    <mergeCell ref="C4:H4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2"/>
  <sheetViews>
    <sheetView zoomScalePageLayoutView="0" workbookViewId="0" topLeftCell="A19">
      <selection activeCell="Q29" sqref="Q29"/>
    </sheetView>
  </sheetViews>
  <sheetFormatPr defaultColWidth="7.625" defaultRowHeight="15" customHeight="1"/>
  <cols>
    <col min="1" max="2" width="4.625" style="12" customWidth="1"/>
    <col min="3" max="5" width="8.625" style="12" customWidth="1"/>
    <col min="6" max="14" width="8.00390625" style="12" customWidth="1"/>
    <col min="15" max="15" width="8.625" style="12" customWidth="1"/>
    <col min="16" max="16" width="6.50390625" style="12" customWidth="1"/>
    <col min="17" max="22" width="8.625" style="12" customWidth="1"/>
    <col min="23" max="16384" width="7.625" style="12" customWidth="1"/>
  </cols>
  <sheetData>
    <row r="1" spans="1:3" ht="15" customHeight="1">
      <c r="A1" s="145" t="s">
        <v>75</v>
      </c>
      <c r="B1" s="145"/>
      <c r="C1" s="11"/>
    </row>
    <row r="2" spans="1:17" ht="15" customHeight="1">
      <c r="A2" s="146" t="s">
        <v>76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</row>
    <row r="3" spans="1:17" ht="1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</row>
    <row r="4" spans="14:17" ht="15" customHeight="1">
      <c r="N4" s="147" t="str">
        <f>'出場名簿'!F6</f>
        <v>（団体名）  </v>
      </c>
      <c r="O4" s="147"/>
      <c r="P4" s="147"/>
      <c r="Q4" s="147"/>
    </row>
    <row r="5" spans="4:17" ht="18" customHeight="1">
      <c r="D5" s="13" t="s">
        <v>45</v>
      </c>
      <c r="E5" s="149">
        <f>'実施計画'!E5</f>
        <v>0</v>
      </c>
      <c r="F5" s="149"/>
      <c r="G5" s="149"/>
      <c r="H5" s="149"/>
      <c r="I5" s="149"/>
      <c r="J5" s="149"/>
      <c r="K5" s="80"/>
      <c r="L5" s="80"/>
      <c r="M5" s="80"/>
      <c r="N5" s="80"/>
      <c r="O5" s="80"/>
      <c r="P5" s="80"/>
      <c r="Q5" s="80"/>
    </row>
    <row r="6" spans="4:17" ht="18" customHeight="1">
      <c r="D6" s="13" t="s">
        <v>46</v>
      </c>
      <c r="E6" s="148">
        <f>'実施計画'!E6</f>
        <v>0</v>
      </c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</row>
    <row r="7" spans="4:17" ht="18" customHeight="1">
      <c r="D7" s="13" t="s">
        <v>47</v>
      </c>
      <c r="E7" s="148">
        <f>'実施計画'!E7</f>
        <v>0</v>
      </c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</row>
    <row r="8" spans="4:13" ht="18" customHeight="1">
      <c r="D8" s="14" t="s">
        <v>48</v>
      </c>
      <c r="E8" s="15" t="s">
        <v>49</v>
      </c>
      <c r="F8" s="106">
        <f>'実施計画'!F8</f>
        <v>0</v>
      </c>
      <c r="G8" s="107" t="s">
        <v>50</v>
      </c>
      <c r="H8" s="108" t="s">
        <v>51</v>
      </c>
      <c r="I8" s="106">
        <f>'実施計画'!I8</f>
        <v>0</v>
      </c>
      <c r="J8" s="17" t="s">
        <v>50</v>
      </c>
      <c r="K8" s="15" t="s">
        <v>52</v>
      </c>
      <c r="L8" s="16">
        <f>SUM(F8,I8)</f>
        <v>0</v>
      </c>
      <c r="M8" s="17" t="s">
        <v>50</v>
      </c>
    </row>
    <row r="9" ht="18" customHeight="1" thickBot="1"/>
    <row r="10" spans="1:26" ht="18" customHeight="1">
      <c r="A10" s="18"/>
      <c r="B10" s="138" t="s">
        <v>53</v>
      </c>
      <c r="C10" s="139"/>
      <c r="D10" s="139"/>
      <c r="E10" s="140"/>
      <c r="F10" s="18"/>
      <c r="G10" s="18" t="s">
        <v>54</v>
      </c>
      <c r="H10" s="18" t="s">
        <v>55</v>
      </c>
      <c r="I10" s="18" t="s">
        <v>56</v>
      </c>
      <c r="J10" s="19"/>
      <c r="K10" s="172" t="s">
        <v>100</v>
      </c>
      <c r="L10" s="173"/>
      <c r="M10" s="119">
        <f>Q22+Q23+Q27</f>
        <v>0</v>
      </c>
      <c r="N10" s="150" t="s">
        <v>122</v>
      </c>
      <c r="O10" s="151"/>
      <c r="P10" s="151"/>
      <c r="Q10" s="151"/>
      <c r="U10" s="97"/>
      <c r="V10" s="97"/>
      <c r="W10" s="97"/>
      <c r="X10" s="97"/>
      <c r="Y10" s="97"/>
      <c r="Z10" s="97"/>
    </row>
    <row r="11" spans="1:26" ht="18" customHeight="1" thickBot="1">
      <c r="A11" s="141" t="s">
        <v>57</v>
      </c>
      <c r="B11" s="144" t="s">
        <v>113</v>
      </c>
      <c r="C11" s="144"/>
      <c r="D11" s="144"/>
      <c r="E11" s="144"/>
      <c r="F11" s="18" t="s">
        <v>49</v>
      </c>
      <c r="G11" s="20"/>
      <c r="H11" s="20"/>
      <c r="I11" s="18" t="s">
        <v>58</v>
      </c>
      <c r="J11" s="19"/>
      <c r="K11" s="174" t="s">
        <v>101</v>
      </c>
      <c r="L11" s="175"/>
      <c r="M11" s="100">
        <f>15000*F8</f>
        <v>0</v>
      </c>
      <c r="N11" s="150"/>
      <c r="O11" s="151"/>
      <c r="P11" s="151"/>
      <c r="Q11" s="151"/>
      <c r="T11" s="97"/>
      <c r="U11" s="97"/>
      <c r="V11" s="97"/>
      <c r="W11" s="97"/>
      <c r="X11" s="97"/>
      <c r="Y11" s="97"/>
      <c r="Z11" s="97"/>
    </row>
    <row r="12" spans="1:17" ht="18" customHeight="1">
      <c r="A12" s="142"/>
      <c r="B12" s="144"/>
      <c r="C12" s="144"/>
      <c r="D12" s="144"/>
      <c r="E12" s="144"/>
      <c r="F12" s="18" t="s">
        <v>51</v>
      </c>
      <c r="G12" s="20"/>
      <c r="H12" s="20"/>
      <c r="I12" s="18" t="s">
        <v>58</v>
      </c>
      <c r="J12" s="19"/>
      <c r="K12" s="172" t="s">
        <v>102</v>
      </c>
      <c r="L12" s="173"/>
      <c r="M12" s="99">
        <f>Q24+Q25+Q28</f>
        <v>0</v>
      </c>
      <c r="N12" s="150"/>
      <c r="O12" s="151"/>
      <c r="P12" s="151"/>
      <c r="Q12" s="151"/>
    </row>
    <row r="13" spans="1:17" ht="18" customHeight="1" thickBot="1">
      <c r="A13" s="142"/>
      <c r="B13" s="144"/>
      <c r="C13" s="144"/>
      <c r="D13" s="144"/>
      <c r="E13" s="144"/>
      <c r="F13" s="18" t="s">
        <v>98</v>
      </c>
      <c r="G13" s="20"/>
      <c r="H13" s="20"/>
      <c r="I13" s="18" t="s">
        <v>58</v>
      </c>
      <c r="J13" s="19"/>
      <c r="K13" s="174" t="s">
        <v>103</v>
      </c>
      <c r="L13" s="175"/>
      <c r="M13" s="100">
        <f>30000*I8</f>
        <v>0</v>
      </c>
      <c r="N13" s="150"/>
      <c r="O13" s="151"/>
      <c r="P13" s="151"/>
      <c r="Q13" s="151"/>
    </row>
    <row r="14" spans="1:17" ht="18" customHeight="1" thickBot="1">
      <c r="A14" s="143"/>
      <c r="B14" s="144"/>
      <c r="C14" s="144"/>
      <c r="D14" s="144"/>
      <c r="E14" s="144"/>
      <c r="F14" s="18" t="s">
        <v>99</v>
      </c>
      <c r="G14" s="20"/>
      <c r="H14" s="20"/>
      <c r="I14" s="18" t="s">
        <v>58</v>
      </c>
      <c r="J14" s="21"/>
      <c r="N14" s="97"/>
      <c r="O14" s="97"/>
      <c r="P14" s="97"/>
      <c r="Q14" s="97"/>
    </row>
    <row r="15" spans="1:17" ht="18" customHeight="1">
      <c r="A15" s="144" t="s">
        <v>60</v>
      </c>
      <c r="B15" s="144" t="s">
        <v>112</v>
      </c>
      <c r="C15" s="144"/>
      <c r="D15" s="144"/>
      <c r="E15" s="144"/>
      <c r="F15" s="18" t="s">
        <v>49</v>
      </c>
      <c r="G15" s="20"/>
      <c r="H15" s="20"/>
      <c r="I15" s="18" t="s">
        <v>58</v>
      </c>
      <c r="J15" s="19"/>
      <c r="K15" s="172" t="s">
        <v>104</v>
      </c>
      <c r="L15" s="173"/>
      <c r="M15" s="93">
        <f>IF(M10&lt;M11,M10,M11)</f>
        <v>0</v>
      </c>
      <c r="N15" s="97"/>
      <c r="O15" s="97"/>
      <c r="P15" s="97"/>
      <c r="Q15" s="97"/>
    </row>
    <row r="16" spans="1:17" ht="18" customHeight="1">
      <c r="A16" s="144"/>
      <c r="B16" s="144"/>
      <c r="C16" s="144"/>
      <c r="D16" s="144"/>
      <c r="E16" s="144"/>
      <c r="F16" s="18" t="s">
        <v>51</v>
      </c>
      <c r="G16" s="20"/>
      <c r="H16" s="20"/>
      <c r="I16" s="18" t="s">
        <v>58</v>
      </c>
      <c r="J16" s="19"/>
      <c r="K16" s="176" t="s">
        <v>105</v>
      </c>
      <c r="L16" s="144"/>
      <c r="M16" s="94">
        <f>IF(M12&lt;M13,M12,M13)</f>
        <v>0</v>
      </c>
      <c r="N16" s="97"/>
      <c r="O16" s="97"/>
      <c r="P16" s="97"/>
      <c r="Q16" s="97"/>
    </row>
    <row r="17" spans="1:17" ht="18" customHeight="1" thickBot="1">
      <c r="A17" s="144"/>
      <c r="B17" s="144"/>
      <c r="C17" s="144"/>
      <c r="D17" s="144"/>
      <c r="E17" s="144"/>
      <c r="F17" s="18" t="s">
        <v>98</v>
      </c>
      <c r="G17" s="20"/>
      <c r="H17" s="20"/>
      <c r="I17" s="18" t="s">
        <v>58</v>
      </c>
      <c r="J17" s="19"/>
      <c r="K17" s="166" t="s">
        <v>74</v>
      </c>
      <c r="L17" s="167"/>
      <c r="M17" s="96">
        <f>Q29</f>
        <v>0</v>
      </c>
      <c r="N17" s="97"/>
      <c r="O17" s="97"/>
      <c r="P17" s="97"/>
      <c r="Q17" s="97"/>
    </row>
    <row r="18" spans="1:17" ht="18" customHeight="1" thickBot="1" thickTop="1">
      <c r="A18" s="144"/>
      <c r="B18" s="144"/>
      <c r="C18" s="144"/>
      <c r="D18" s="144"/>
      <c r="E18" s="144"/>
      <c r="F18" s="18" t="s">
        <v>59</v>
      </c>
      <c r="G18" s="20"/>
      <c r="H18" s="20"/>
      <c r="I18" s="18" t="s">
        <v>58</v>
      </c>
      <c r="J18" s="19"/>
      <c r="K18" s="168" t="s">
        <v>24</v>
      </c>
      <c r="L18" s="169"/>
      <c r="M18" s="111">
        <f>SUM(M15:M17)</f>
        <v>0</v>
      </c>
      <c r="N18" s="97"/>
      <c r="O18" s="97"/>
      <c r="P18" s="97"/>
      <c r="Q18" s="97"/>
    </row>
    <row r="19" spans="1:17" ht="18" customHeight="1">
      <c r="A19" s="19"/>
      <c r="B19" s="19"/>
      <c r="C19" s="19"/>
      <c r="D19" s="19"/>
      <c r="E19" s="19"/>
      <c r="F19" s="22"/>
      <c r="G19" s="22"/>
      <c r="H19" s="21"/>
      <c r="I19" s="21"/>
      <c r="J19" s="21"/>
      <c r="K19" s="21"/>
      <c r="L19" s="21"/>
      <c r="M19" s="21"/>
      <c r="N19" s="13"/>
      <c r="O19" s="13"/>
      <c r="P19" s="13"/>
      <c r="Q19" s="13"/>
    </row>
    <row r="20" spans="1:17" ht="18" customHeight="1">
      <c r="A20" s="144" t="s">
        <v>61</v>
      </c>
      <c r="B20" s="144"/>
      <c r="C20" s="144"/>
      <c r="D20" s="170" t="s">
        <v>62</v>
      </c>
      <c r="E20" s="171"/>
      <c r="F20" s="24" t="s">
        <v>63</v>
      </c>
      <c r="G20" s="24" t="s">
        <v>63</v>
      </c>
      <c r="H20" s="24" t="s">
        <v>63</v>
      </c>
      <c r="I20" s="24" t="s">
        <v>63</v>
      </c>
      <c r="J20" s="24" t="s">
        <v>63</v>
      </c>
      <c r="K20" s="24" t="s">
        <v>63</v>
      </c>
      <c r="L20" s="24" t="s">
        <v>63</v>
      </c>
      <c r="M20" s="24" t="s">
        <v>63</v>
      </c>
      <c r="N20" s="25" t="s">
        <v>63</v>
      </c>
      <c r="O20" s="144" t="s">
        <v>21</v>
      </c>
      <c r="P20" s="141" t="s">
        <v>64</v>
      </c>
      <c r="Q20" s="140" t="s">
        <v>52</v>
      </c>
    </row>
    <row r="21" spans="1:17" ht="18" customHeight="1">
      <c r="A21" s="144"/>
      <c r="B21" s="144"/>
      <c r="C21" s="144"/>
      <c r="D21" s="120" t="s">
        <v>65</v>
      </c>
      <c r="E21" s="24" t="s">
        <v>66</v>
      </c>
      <c r="F21" s="56" t="str">
        <f>'実施計画'!F21</f>
        <v>月　日</v>
      </c>
      <c r="G21" s="56" t="str">
        <f>'実施計画'!G21</f>
        <v>月　日</v>
      </c>
      <c r="H21" s="56" t="str">
        <f>'実施計画'!H21</f>
        <v>月　日</v>
      </c>
      <c r="I21" s="56" t="str">
        <f>'実施計画'!I21</f>
        <v>月　日</v>
      </c>
      <c r="J21" s="56" t="str">
        <f>'実施計画'!J21</f>
        <v>月　日</v>
      </c>
      <c r="K21" s="56" t="str">
        <f>'実施計画'!K21</f>
        <v>月　日</v>
      </c>
      <c r="L21" s="56" t="str">
        <f>'実施計画'!L21</f>
        <v>月　日</v>
      </c>
      <c r="M21" s="56" t="str">
        <f>'実施計画'!M21</f>
        <v>月　日</v>
      </c>
      <c r="N21" s="56" t="str">
        <f>'実施計画'!N21</f>
        <v>月　日</v>
      </c>
      <c r="O21" s="144"/>
      <c r="P21" s="143"/>
      <c r="Q21" s="140"/>
    </row>
    <row r="22" spans="1:19" ht="18" customHeight="1">
      <c r="A22" s="164" t="s">
        <v>20</v>
      </c>
      <c r="B22" s="152" t="s">
        <v>62</v>
      </c>
      <c r="C22" s="27" t="s">
        <v>67</v>
      </c>
      <c r="D22" s="121"/>
      <c r="E22" s="57">
        <f>F8</f>
        <v>0</v>
      </c>
      <c r="F22" s="29"/>
      <c r="G22" s="29"/>
      <c r="H22" s="29"/>
      <c r="I22" s="29"/>
      <c r="J22" s="29"/>
      <c r="K22" s="29"/>
      <c r="L22" s="29"/>
      <c r="M22" s="29"/>
      <c r="N22" s="30"/>
      <c r="O22" s="31">
        <f>SUM(F22:N22)</f>
        <v>0</v>
      </c>
      <c r="P22" s="81" t="s">
        <v>84</v>
      </c>
      <c r="Q22" s="38">
        <f>INT(IF(P22="2/3",O22/3*2,O22)/10)*10</f>
        <v>0</v>
      </c>
      <c r="R22" s="98"/>
      <c r="S22" s="13"/>
    </row>
    <row r="23" spans="1:19" ht="18" customHeight="1">
      <c r="A23" s="157"/>
      <c r="B23" s="153"/>
      <c r="C23" s="33" t="s">
        <v>68</v>
      </c>
      <c r="D23" s="122"/>
      <c r="E23" s="57">
        <f>F8</f>
        <v>0</v>
      </c>
      <c r="F23" s="35"/>
      <c r="G23" s="35"/>
      <c r="H23" s="35"/>
      <c r="I23" s="35"/>
      <c r="J23" s="35"/>
      <c r="K23" s="35"/>
      <c r="L23" s="35"/>
      <c r="M23" s="35"/>
      <c r="N23" s="36"/>
      <c r="O23" s="37">
        <f>SUM(F23:N23)</f>
        <v>0</v>
      </c>
      <c r="P23" s="81" t="s">
        <v>84</v>
      </c>
      <c r="Q23" s="38">
        <f>INT(IF(P23="2/3",O23/3*2,O23)/10)*10</f>
        <v>0</v>
      </c>
      <c r="R23" s="13"/>
      <c r="S23" s="13"/>
    </row>
    <row r="24" spans="1:19" ht="18" customHeight="1">
      <c r="A24" s="157"/>
      <c r="B24" s="153"/>
      <c r="C24" s="33" t="s">
        <v>69</v>
      </c>
      <c r="D24" s="122"/>
      <c r="E24" s="58">
        <f>I8</f>
        <v>0</v>
      </c>
      <c r="F24" s="35"/>
      <c r="G24" s="35"/>
      <c r="H24" s="35"/>
      <c r="I24" s="35"/>
      <c r="J24" s="35"/>
      <c r="K24" s="35"/>
      <c r="L24" s="35"/>
      <c r="M24" s="35"/>
      <c r="N24" s="36"/>
      <c r="O24" s="37">
        <f>SUM(F24:N24)</f>
        <v>0</v>
      </c>
      <c r="P24" s="82" t="s">
        <v>84</v>
      </c>
      <c r="Q24" s="38">
        <f>INT(IF(P24="2/3",O24/3*2,O24)/10)*10</f>
        <v>0</v>
      </c>
      <c r="R24" s="98"/>
      <c r="S24" s="13"/>
    </row>
    <row r="25" spans="1:19" ht="18" customHeight="1">
      <c r="A25" s="157"/>
      <c r="B25" s="154"/>
      <c r="C25" s="39" t="s">
        <v>70</v>
      </c>
      <c r="D25" s="123"/>
      <c r="E25" s="58">
        <f>I9</f>
        <v>0</v>
      </c>
      <c r="F25" s="41"/>
      <c r="G25" s="41"/>
      <c r="H25" s="41"/>
      <c r="I25" s="41"/>
      <c r="J25" s="41"/>
      <c r="K25" s="41"/>
      <c r="L25" s="41"/>
      <c r="M25" s="41"/>
      <c r="N25" s="42"/>
      <c r="O25" s="37">
        <f>SUM(F25:N25)</f>
        <v>0</v>
      </c>
      <c r="P25" s="81" t="s">
        <v>84</v>
      </c>
      <c r="Q25" s="38">
        <f>INT(IF(P25="2/3",O25/3*2,O25)/10)*10</f>
        <v>0</v>
      </c>
      <c r="R25" s="98"/>
      <c r="S25" s="13"/>
    </row>
    <row r="26" spans="1:18" ht="18" customHeight="1" thickBot="1">
      <c r="A26" s="158"/>
      <c r="B26" s="155" t="s">
        <v>78</v>
      </c>
      <c r="C26" s="155"/>
      <c r="D26" s="181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26">
        <f>SUM(O22:O25)</f>
        <v>0</v>
      </c>
      <c r="P26" s="89"/>
      <c r="Q26" s="90">
        <f>SUM(Q22:Q25)</f>
        <v>0</v>
      </c>
      <c r="R26" s="98"/>
    </row>
    <row r="27" spans="1:19" ht="18" customHeight="1" thickTop="1">
      <c r="A27" s="156" t="s">
        <v>71</v>
      </c>
      <c r="B27" s="159" t="s">
        <v>72</v>
      </c>
      <c r="C27" s="160"/>
      <c r="D27" s="109"/>
      <c r="E27" s="88">
        <f>F8</f>
        <v>0</v>
      </c>
      <c r="F27" s="44"/>
      <c r="G27" s="44"/>
      <c r="H27" s="44"/>
      <c r="I27" s="44"/>
      <c r="J27" s="44"/>
      <c r="K27" s="44"/>
      <c r="L27" s="44"/>
      <c r="M27" s="44"/>
      <c r="N27" s="45"/>
      <c r="O27" s="46">
        <f>SUM(F27:J27)</f>
        <v>0</v>
      </c>
      <c r="P27" s="81" t="s">
        <v>84</v>
      </c>
      <c r="Q27" s="38">
        <f>INT(IF(P27="2/3",O27/3*2,O27)/10)*10</f>
        <v>0</v>
      </c>
      <c r="R27" s="13"/>
      <c r="S27" s="13"/>
    </row>
    <row r="28" spans="1:19" ht="18" customHeight="1">
      <c r="A28" s="157"/>
      <c r="B28" s="161" t="s">
        <v>73</v>
      </c>
      <c r="C28" s="162"/>
      <c r="D28" s="110"/>
      <c r="E28" s="58">
        <f>I8</f>
        <v>0</v>
      </c>
      <c r="F28" s="35"/>
      <c r="G28" s="35"/>
      <c r="H28" s="35"/>
      <c r="I28" s="35"/>
      <c r="J28" s="35"/>
      <c r="K28" s="35"/>
      <c r="L28" s="35"/>
      <c r="M28" s="35"/>
      <c r="N28" s="36"/>
      <c r="O28" s="47">
        <f>SUM(F28:J28)</f>
        <v>0</v>
      </c>
      <c r="P28" s="82" t="s">
        <v>84</v>
      </c>
      <c r="Q28" s="38">
        <f>INT(IF(P28="2/3",O28/3*2,O28)/10)*10</f>
        <v>0</v>
      </c>
      <c r="R28" s="13"/>
      <c r="S28" s="13"/>
    </row>
    <row r="29" spans="1:19" ht="18" customHeight="1">
      <c r="A29" s="157"/>
      <c r="B29" s="161" t="s">
        <v>74</v>
      </c>
      <c r="C29" s="162"/>
      <c r="D29" s="35"/>
      <c r="E29" s="91">
        <v>1</v>
      </c>
      <c r="F29" s="35"/>
      <c r="G29" s="35"/>
      <c r="H29" s="35"/>
      <c r="I29" s="35"/>
      <c r="J29" s="35"/>
      <c r="K29" s="35"/>
      <c r="L29" s="35"/>
      <c r="M29" s="35"/>
      <c r="N29" s="36"/>
      <c r="O29" s="47">
        <f>SUM(F29:N29)</f>
        <v>0</v>
      </c>
      <c r="P29" s="83">
        <v>1</v>
      </c>
      <c r="Q29" s="38">
        <f>INT(IF(P29="2/3",O29/3*2,O29)/10)*10</f>
        <v>0</v>
      </c>
      <c r="R29" s="13"/>
      <c r="S29" s="13"/>
    </row>
    <row r="30" spans="1:19" ht="18" customHeight="1">
      <c r="A30" s="157"/>
      <c r="B30" s="154"/>
      <c r="C30" s="163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2"/>
      <c r="O30" s="52"/>
      <c r="P30" s="53"/>
      <c r="Q30" s="43"/>
      <c r="R30" s="13"/>
      <c r="S30" s="13"/>
    </row>
    <row r="31" spans="1:19" ht="18" customHeight="1" thickBot="1">
      <c r="A31" s="158"/>
      <c r="B31" s="165" t="s">
        <v>77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51">
        <f>SUM(O27:O30)</f>
        <v>0</v>
      </c>
      <c r="P31" s="54"/>
      <c r="Q31" s="50">
        <f>SUM(Q27:Q30)</f>
        <v>0</v>
      </c>
      <c r="R31" s="13"/>
      <c r="S31" s="13"/>
    </row>
    <row r="32" spans="1:17" ht="18" customHeight="1" thickTop="1">
      <c r="A32" s="143" t="s">
        <v>79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48">
        <f>SUM(O26,O31)</f>
        <v>0</v>
      </c>
      <c r="P32" s="55"/>
      <c r="Q32" s="48">
        <f>Q26+Q31</f>
        <v>0</v>
      </c>
    </row>
  </sheetData>
  <sheetProtection/>
  <mergeCells count="35">
    <mergeCell ref="N10:Q13"/>
    <mergeCell ref="K11:L11"/>
    <mergeCell ref="K12:L12"/>
    <mergeCell ref="K13:L13"/>
    <mergeCell ref="K15:L15"/>
    <mergeCell ref="K16:L16"/>
    <mergeCell ref="O20:O21"/>
    <mergeCell ref="P20:P21"/>
    <mergeCell ref="Q20:Q21"/>
    <mergeCell ref="A15:A18"/>
    <mergeCell ref="B15:E18"/>
    <mergeCell ref="K17:L17"/>
    <mergeCell ref="K18:L18"/>
    <mergeCell ref="B10:E10"/>
    <mergeCell ref="A11:A14"/>
    <mergeCell ref="B11:E14"/>
    <mergeCell ref="K10:L10"/>
    <mergeCell ref="B30:C30"/>
    <mergeCell ref="A22:A26"/>
    <mergeCell ref="A20:C21"/>
    <mergeCell ref="D20:E20"/>
    <mergeCell ref="A1:B1"/>
    <mergeCell ref="A2:Q3"/>
    <mergeCell ref="N4:Q4"/>
    <mergeCell ref="E6:Q6"/>
    <mergeCell ref="E7:Q7"/>
    <mergeCell ref="E5:J5"/>
    <mergeCell ref="A32:N32"/>
    <mergeCell ref="B22:B25"/>
    <mergeCell ref="B26:N26"/>
    <mergeCell ref="A27:A31"/>
    <mergeCell ref="B27:C27"/>
    <mergeCell ref="B28:C28"/>
    <mergeCell ref="B29:C29"/>
    <mergeCell ref="B31:N31"/>
  </mergeCells>
  <printOptions/>
  <pageMargins left="0.7086614173228347" right="0.7086614173228347" top="0.7480314960629921" bottom="0.15748031496062992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6"/>
  <sheetViews>
    <sheetView zoomScalePageLayoutView="0" workbookViewId="0" topLeftCell="A1">
      <selection activeCell="AB2" sqref="AB2"/>
    </sheetView>
  </sheetViews>
  <sheetFormatPr defaultColWidth="9.00390625" defaultRowHeight="13.5"/>
  <cols>
    <col min="1" max="2" width="3.125" style="1" customWidth="1"/>
    <col min="3" max="6" width="3.50390625" style="1" customWidth="1"/>
    <col min="7" max="28" width="3.125" style="1" customWidth="1"/>
    <col min="29" max="16384" width="9.00390625" style="1" customWidth="1"/>
  </cols>
  <sheetData>
    <row r="1" ht="20.25" customHeight="1">
      <c r="AB1" s="78" t="s">
        <v>120</v>
      </c>
    </row>
    <row r="2" ht="20.25" customHeight="1">
      <c r="A2" s="9"/>
    </row>
    <row r="3" ht="20.25" customHeight="1">
      <c r="A3" s="9"/>
    </row>
    <row r="4" ht="20.25" customHeight="1">
      <c r="A4" s="9" t="str">
        <f>'申請書'!A4</f>
        <v>北秋田市長   津谷  永光  様</v>
      </c>
    </row>
    <row r="5" ht="20.25" customHeight="1">
      <c r="A5" s="9"/>
    </row>
    <row r="6" ht="20.25" customHeight="1">
      <c r="R6" s="86" t="str">
        <f>'申請書'!R6</f>
        <v>（団体名）  </v>
      </c>
    </row>
    <row r="7" spans="18:26" ht="20.25" customHeight="1">
      <c r="R7" s="1" t="s">
        <v>14</v>
      </c>
      <c r="U7" s="1">
        <f>'申請書'!U7</f>
        <v>0</v>
      </c>
      <c r="Z7" s="1" t="s">
        <v>9</v>
      </c>
    </row>
    <row r="8" ht="20.25" customHeight="1">
      <c r="A8" s="9"/>
    </row>
    <row r="9" ht="20.25" customHeight="1">
      <c r="A9" s="9"/>
    </row>
    <row r="10" spans="3:13" ht="20.25" customHeight="1">
      <c r="C10" s="102" t="s">
        <v>114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</row>
    <row r="11" spans="1:3" ht="20.25" customHeight="1">
      <c r="A11" s="9"/>
      <c r="C11" s="1" t="s">
        <v>87</v>
      </c>
    </row>
    <row r="12" ht="20.25" customHeight="1">
      <c r="A12" s="9"/>
    </row>
    <row r="13" ht="20.25" customHeight="1">
      <c r="A13" s="9"/>
    </row>
    <row r="14" spans="1:28" ht="20.25" customHeight="1">
      <c r="A14" s="6"/>
      <c r="B14" s="84" t="s">
        <v>19</v>
      </c>
      <c r="C14" s="182" t="s">
        <v>88</v>
      </c>
      <c r="D14" s="182"/>
      <c r="E14" s="182"/>
      <c r="F14" s="182"/>
      <c r="G14" s="6"/>
      <c r="H14" s="6"/>
      <c r="I14" s="6" t="str">
        <f>'申請書'!I13</f>
        <v>北秋田市スポーツ大会出場費補助金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ht="20.25" customHeight="1">
      <c r="A15" s="10"/>
      <c r="B15" s="8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ht="20.25" customHeight="1">
      <c r="A16" s="10"/>
      <c r="B16" s="84" t="s">
        <v>10</v>
      </c>
      <c r="C16" s="182" t="s">
        <v>89</v>
      </c>
      <c r="D16" s="182"/>
      <c r="E16" s="182"/>
      <c r="F16" s="182"/>
      <c r="G16" s="6"/>
      <c r="H16" s="6"/>
      <c r="I16" s="6" t="s">
        <v>90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8" ht="20.25" customHeight="1">
      <c r="A17" s="10"/>
      <c r="B17" s="8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8" ht="20.25" customHeight="1">
      <c r="A18" s="6"/>
      <c r="B18" s="84" t="s">
        <v>11</v>
      </c>
      <c r="C18" s="183" t="s">
        <v>15</v>
      </c>
      <c r="D18" s="183"/>
      <c r="E18" s="183"/>
      <c r="F18" s="183"/>
      <c r="G18" s="6"/>
      <c r="H18" s="6" t="s">
        <v>22</v>
      </c>
      <c r="I18" s="130">
        <f>'申請書'!I15</f>
        <v>0</v>
      </c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87"/>
      <c r="AB18" s="6"/>
    </row>
    <row r="19" spans="1:28" ht="20.25" customHeight="1">
      <c r="A19" s="6"/>
      <c r="B19" s="85"/>
      <c r="C19" s="7"/>
      <c r="D19" s="7"/>
      <c r="E19" s="7"/>
      <c r="F19" s="7"/>
      <c r="G19" s="6"/>
      <c r="H19" s="6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6"/>
    </row>
    <row r="20" spans="1:28" ht="20.25" customHeight="1">
      <c r="A20" s="6"/>
      <c r="B20" s="84" t="s">
        <v>23</v>
      </c>
      <c r="C20" s="183" t="s">
        <v>32</v>
      </c>
      <c r="D20" s="183"/>
      <c r="E20" s="183"/>
      <c r="F20" s="183"/>
      <c r="G20" s="6"/>
      <c r="H20" s="6" t="s">
        <v>22</v>
      </c>
      <c r="I20" s="179">
        <f>'申請書'!I19</f>
        <v>0</v>
      </c>
      <c r="J20" s="179"/>
      <c r="K20" s="179"/>
      <c r="L20" s="179"/>
      <c r="M20" s="179"/>
      <c r="AB20" s="6"/>
    </row>
    <row r="21" spans="1:28" ht="20.25" customHeight="1">
      <c r="A21" s="6"/>
      <c r="B21" s="85"/>
      <c r="C21" s="7"/>
      <c r="D21" s="7"/>
      <c r="E21" s="7"/>
      <c r="F21" s="7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ht="20.25" customHeight="1">
      <c r="A22" s="6"/>
      <c r="B22" s="84" t="s">
        <v>34</v>
      </c>
      <c r="C22" s="183" t="s">
        <v>31</v>
      </c>
      <c r="D22" s="183"/>
      <c r="E22" s="183"/>
      <c r="F22" s="183"/>
      <c r="G22" s="6"/>
      <c r="H22" s="6" t="s">
        <v>22</v>
      </c>
      <c r="I22" s="179" t="s">
        <v>115</v>
      </c>
      <c r="J22" s="179"/>
      <c r="K22" s="179"/>
      <c r="L22" s="179"/>
      <c r="M22" s="179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ht="20.25" customHeight="1">
      <c r="A23" s="6"/>
      <c r="B23" s="84"/>
      <c r="J23" s="6"/>
      <c r="K23" s="6"/>
      <c r="L23" s="6"/>
      <c r="M23" s="6"/>
      <c r="N23" s="6"/>
      <c r="O23" s="6"/>
      <c r="P23" s="6"/>
      <c r="Q23" s="6"/>
      <c r="R23" s="6"/>
      <c r="Z23" s="6"/>
      <c r="AA23" s="6"/>
      <c r="AB23" s="6"/>
    </row>
    <row r="24" spans="1:28" ht="20.25" customHeight="1">
      <c r="A24" s="6"/>
      <c r="B24" s="84" t="s">
        <v>35</v>
      </c>
      <c r="C24" s="183" t="s">
        <v>33</v>
      </c>
      <c r="D24" s="183"/>
      <c r="E24" s="183"/>
      <c r="F24" s="183"/>
      <c r="G24" s="6"/>
      <c r="H24" s="6" t="s">
        <v>22</v>
      </c>
      <c r="I24" s="8" t="s">
        <v>116</v>
      </c>
      <c r="J24" s="6"/>
      <c r="K24" s="6"/>
      <c r="L24" s="6"/>
      <c r="M24" s="6"/>
      <c r="N24" s="6"/>
      <c r="O24" s="6"/>
      <c r="P24" s="6"/>
      <c r="Q24" s="6"/>
      <c r="R24" s="6"/>
      <c r="Z24" s="6"/>
      <c r="AA24" s="6"/>
      <c r="AB24" s="6"/>
    </row>
    <row r="25" spans="1:28" ht="20.25" customHeight="1">
      <c r="A25" s="6"/>
      <c r="B25" s="84"/>
      <c r="C25" s="7"/>
      <c r="D25" s="7"/>
      <c r="E25" s="7"/>
      <c r="F25" s="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Z25" s="6"/>
      <c r="AA25" s="6"/>
      <c r="AB25" s="6"/>
    </row>
    <row r="26" spans="1:28" ht="20.25" customHeight="1">
      <c r="A26" s="6"/>
      <c r="B26" s="84" t="s">
        <v>36</v>
      </c>
      <c r="C26" s="184" t="s">
        <v>92</v>
      </c>
      <c r="D26" s="184"/>
      <c r="E26" s="184"/>
      <c r="F26" s="184"/>
      <c r="I26" s="104" t="s">
        <v>119</v>
      </c>
      <c r="J26" s="101"/>
      <c r="K26" s="101"/>
      <c r="L26" s="101"/>
      <c r="M26" s="101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28" ht="20.25" customHeight="1">
      <c r="A27" s="10"/>
      <c r="B27" s="2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28" ht="20.25" customHeight="1">
      <c r="A28" s="10"/>
      <c r="B28" s="185" t="s">
        <v>91</v>
      </c>
      <c r="C28" s="183" t="s">
        <v>93</v>
      </c>
      <c r="D28" s="183"/>
      <c r="E28" s="183"/>
      <c r="F28" s="183"/>
      <c r="G28" s="6"/>
      <c r="H28" s="6"/>
      <c r="I28" s="6" t="s">
        <v>117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1:27" ht="20.25" customHeight="1">
      <c r="A29" s="10"/>
      <c r="B29" s="185"/>
      <c r="C29" s="183"/>
      <c r="D29" s="183"/>
      <c r="E29" s="183"/>
      <c r="F29" s="183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20.25" customHeight="1">
      <c r="A30" s="6"/>
      <c r="B30" s="84" t="s">
        <v>94</v>
      </c>
      <c r="C30" s="186" t="s">
        <v>95</v>
      </c>
      <c r="D30" s="186"/>
      <c r="E30" s="186"/>
      <c r="F30" s="186"/>
      <c r="G30" s="6"/>
      <c r="H30" s="6"/>
      <c r="I30" s="105" t="s">
        <v>118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2:16" ht="20.25" customHeight="1">
      <c r="B31" s="2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2:16" ht="20.25" customHeight="1">
      <c r="B32" s="84" t="s">
        <v>96</v>
      </c>
      <c r="C32" s="6" t="s">
        <v>27</v>
      </c>
      <c r="D32" s="6"/>
      <c r="E32" s="6"/>
      <c r="F32" s="6"/>
      <c r="G32" s="6"/>
      <c r="H32" s="6"/>
      <c r="I32" s="6" t="s">
        <v>37</v>
      </c>
      <c r="J32" s="6"/>
      <c r="K32" s="6"/>
      <c r="L32" s="6"/>
      <c r="M32" s="6"/>
      <c r="N32" s="6"/>
      <c r="O32" s="6"/>
      <c r="P32" s="6"/>
    </row>
    <row r="33" spans="2:16" ht="20.25" customHeight="1">
      <c r="B33" s="6"/>
      <c r="C33" s="6"/>
      <c r="D33" s="6"/>
      <c r="E33" s="6"/>
      <c r="F33" s="6"/>
      <c r="G33" s="6"/>
      <c r="H33" s="6"/>
      <c r="I33" s="6" t="s">
        <v>38</v>
      </c>
      <c r="J33" s="6"/>
      <c r="K33" s="6"/>
      <c r="L33" s="6"/>
      <c r="M33" s="6"/>
      <c r="N33" s="6"/>
      <c r="O33" s="6"/>
      <c r="P33" s="6"/>
    </row>
    <row r="34" spans="2:16" ht="20.25" customHeight="1">
      <c r="B34" s="6"/>
      <c r="C34" s="6"/>
      <c r="D34" s="6"/>
      <c r="E34" s="6"/>
      <c r="F34" s="6"/>
      <c r="G34" s="6"/>
      <c r="I34" s="6" t="s">
        <v>41</v>
      </c>
      <c r="J34" s="6"/>
      <c r="K34" s="6"/>
      <c r="L34" s="6"/>
      <c r="M34" s="6"/>
      <c r="N34" s="6"/>
      <c r="O34" s="6"/>
      <c r="P34" s="6"/>
    </row>
    <row r="35" ht="20.25" customHeight="1">
      <c r="I35" s="6" t="s">
        <v>39</v>
      </c>
    </row>
    <row r="36" ht="20.25" customHeight="1">
      <c r="I36" s="6" t="s">
        <v>40</v>
      </c>
    </row>
  </sheetData>
  <sheetProtection/>
  <mergeCells count="13">
    <mergeCell ref="I20:M20"/>
    <mergeCell ref="I22:M22"/>
    <mergeCell ref="I18:Z18"/>
    <mergeCell ref="C30:F30"/>
    <mergeCell ref="C22:F22"/>
    <mergeCell ref="C24:F24"/>
    <mergeCell ref="C18:F18"/>
    <mergeCell ref="C14:F14"/>
    <mergeCell ref="C20:F20"/>
    <mergeCell ref="C16:F16"/>
    <mergeCell ref="C26:F26"/>
    <mergeCell ref="C28:F29"/>
    <mergeCell ref="B28:B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kitaakita</dc:creator>
  <cp:keywords/>
  <dc:description/>
  <cp:lastModifiedBy>kitaakita</cp:lastModifiedBy>
  <cp:lastPrinted>2021-06-17T00:36:02Z</cp:lastPrinted>
  <dcterms:created xsi:type="dcterms:W3CDTF">1997-01-08T22:48:59Z</dcterms:created>
  <dcterms:modified xsi:type="dcterms:W3CDTF">2021-12-15T06:07:17Z</dcterms:modified>
  <cp:category/>
  <cp:version/>
  <cp:contentType/>
  <cp:contentStatus/>
</cp:coreProperties>
</file>