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8.11.9\home\01zaisei\▼財政状況資料集\11 R2-3 (R1年度決算)\05　市町村→県\11北秋田市★\"/>
    </mc:Choice>
  </mc:AlternateContent>
  <xr:revisionPtr revIDLastSave="0" documentId="13_ncr:1_{CBCF92BE-0A52-4E8A-BB10-C5910F79159E}"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4" i="10"/>
  <c r="C35" i="10" s="1"/>
  <c r="C36" i="10" l="1"/>
  <c r="U34" i="10"/>
  <c r="U35" i="10" s="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CO35" i="10" s="1"/>
  <c r="BW34" i="10"/>
  <c r="BW35" i="10" s="1"/>
  <c r="BW36" i="10" s="1"/>
  <c r="BW37" i="10" s="1"/>
  <c r="BW38" i="10" s="1"/>
  <c r="BW39" i="10" s="1"/>
  <c r="BW40" i="10" s="1"/>
</calcChain>
</file>

<file path=xl/sharedStrings.xml><?xml version="1.0" encoding="utf-8"?>
<sst xmlns="http://schemas.openxmlformats.org/spreadsheetml/2006/main" count="1107" uniqueCount="604">
  <si>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</si>
  <si>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</si>
  <si>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</si>
  <si>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</si>
  <si>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</si>
  <si>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</si>
  <si>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</si>
  <si>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</si>
  <si>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</si>
  <si>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</si>
  <si>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</si>
  <si>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</si>
  <si>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</si>
  <si>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</si>
  <si>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</si>
  <si>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</si>
  <si>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</si>
  <si>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</si>
  <si>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</si>
  <si>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</si>
  <si>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</si>
  <si>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</si>
  <si>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</si>
  <si>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</si>
  <si>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</si>
  <si>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</si>
  <si>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</si>
  <si>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</si>
  <si>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</si>
  <si>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</si>
  <si>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</si>
  <si>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</si>
  <si>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</si>
  <si>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</si>
  <si>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</si>
  <si>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</si>
  <si>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</si>
  <si>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</si>
  <si>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</si>
  <si>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</si>
  <si>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</si>
  <si>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</si>
  <si>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</si>
  <si>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</si>
  <si>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</si>
  <si>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</si>
  <si>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</si>
  <si>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</si>
  <si>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</si>
  <si>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</si>
  <si>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</si>
  <si>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</si>
  <si>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</si>
  <si>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</si>
  <si>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</si>
  <si>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</si>
  <si>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</si>
  <si>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</si>
  <si>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</si>
  <si>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</si>
  <si>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</si>
  <si>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</si>
  <si>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</si>
  <si>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</si>
  <si>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</si>
  <si>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</si>
  <si>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</si>
  <si>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</si>
  <si>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</si>
  <si>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</si>
  <si>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</si>
  <si>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</si>
  <si>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</si>
  <si>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</si>
  <si>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</si>
  <si>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</si>
  <si>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</si>
  <si>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</si>
  <si>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</si>
  <si>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</si>
  <si>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</si>
  <si>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</si>
  <si>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</si>
  <si>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</si>
  <si>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</si>
  <si>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</si>
  <si>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</si>
  <si>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</si>
  <si>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</si>
  <si>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</si>
  <si>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</si>
  <si>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</si>
  <si>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</si>
  <si>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</si>
  <si>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</si>
  <si>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</si>
  <si>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</si>
  <si>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</si>
  <si>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</si>
  <si>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</si>
  <si>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</si>
  <si>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</si>
  <si>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</si>
  <si>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</si>
  <si>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</si>
  <si>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</si>
  <si>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</si>
  <si>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</si>
  <si>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</si>
  <si>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</si>
  <si>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</si>
  <si>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</si>
  <si>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</si>
  <si>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</si>
  <si>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</si>
  <si>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</si>
  <si>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</si>
  <si>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</si>
  <si>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</si>
  <si>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</si>
  <si>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</si>
  <si>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</si>
  <si>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</si>
  <si>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</si>
  <si>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</si>
  <si>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</si>
  <si>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</si>
  <si>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</si>
  <si>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</si>
  <si>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</si>
  <si>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</si>
  <si>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</si>
  <si>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</si>
  <si>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</si>
  <si>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</si>
  <si>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</si>
  <si>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</si>
  <si>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</si>
  <si>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</si>
  <si>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</si>
  <si>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</si>
  <si>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</si>
  <si>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</si>
  <si>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</si>
  <si>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</si>
  <si>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</si>
  <si>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</si>
  <si>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</si>
  <si>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</si>
  <si>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</si>
  <si>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</si>
  <si>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</si>
  <si>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</si>
  <si>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</si>
  <si>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</si>
  <si>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</si>
  <si>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</si>
  <si>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</si>
  <si>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</si>
  <si>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</si>
  <si>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</si>
  <si>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</si>
  <si>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</si>
  <si>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</si>
  <si>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</si>
  <si>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</si>
  <si>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</si>
  <si>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</si>
  <si>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</si>
  <si>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</si>
  <si>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</si>
  <si>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</si>
  <si>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</si>
  <si>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</si>
  <si>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</si>
  <si>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</si>
  <si>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</si>
  <si>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</si>
  <si>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</si>
  <si>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</si>
  <si>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</si>
  <si>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</si>
  <si>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</si>
  <si>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</si>
  <si>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</si>
  <si>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</si>
  <si>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</si>
  <si>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</si>
  <si>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</si>
  <si>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</si>
  <si>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</si>
  <si>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</si>
  <si>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</si>
  <si>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</si>
  <si>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</si>
  <si>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</si>
  <si>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</si>
  <si>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</si>
  <si>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</si>
  <si>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</si>
  <si>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</si>
  <si>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</si>
  <si>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</si>
  <si>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</si>
  <si>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</si>
  <si>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</si>
  <si>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</si>
  <si>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</si>
  <si>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</si>
  <si>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</si>
  <si>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</si>
  <si>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</si>
  <si>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</si>
  <si>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</si>
  <si>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秋田県北秋田市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</si>
  <si>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</si>
  <si>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</si>
  <si>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</si>
  <si>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</si>
  <si>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</si>
  <si>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</si>
  <si>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</si>
  <si>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</si>
  <si>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</si>
  <si>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</si>
  <si>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</si>
  <si>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</si>
  <si>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</si>
  <si>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</si>
  <si>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</si>
  <si>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</si>
  <si>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</si>
  <si>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</si>
  <si>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</si>
  <si>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</si>
  <si>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</si>
  <si>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</si>
  <si>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</si>
  <si>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</si>
  <si>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</si>
  <si>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</si>
  <si>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</si>
  <si>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</si>
  <si>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</si>
  <si>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</si>
  <si>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</si>
  <si>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</si>
  <si>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</si>
  <si>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</si>
  <si>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</si>
  <si>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</si>
  <si>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</si>
  <si>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</si>
  <si>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</si>
  <si>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</si>
  <si>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</si>
  <si>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</si>
  <si>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</si>
  <si>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</si>
  <si>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</si>
  <si>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</si>
  <si>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</si>
  <si>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</si>
  <si>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</si>
  <si>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</si>
  <si>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</si>
  <si>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</si>
  <si>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</si>
  <si>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</si>
  <si>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</si>
  <si>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</si>
  <si>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</si>
  <si>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</si>
  <si>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</si>
  <si>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</si>
  <si>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</si>
  <si>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</si>
  <si>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</si>
  <si>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</si>
  <si>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</si>
  <si>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</si>
  <si>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</si>
  <si>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</si>
  <si>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</si>
  <si>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</si>
  <si>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</si>
  <si>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</si>
  <si>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</si>
  <si>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</si>
  <si>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</si>
  <si>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</si>
  <si>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</si>
  <si>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</si>
  <si>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</si>
  <si>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</si>
  <si>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</si>
  <si>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</si>
  <si>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</si>
  <si>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</si>
  <si>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</si>
  <si>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</si>
  <si>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</si>
  <si>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</si>
  <si>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</si>
  <si>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</si>
  <si>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</si>
  <si>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</si>
  <si>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</si>
  <si>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</si>
  <si>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</si>
  <si>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</si>
  <si>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</si>
  <si>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</si>
  <si>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</si>
  <si>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</si>
  <si>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</si>
  <si>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</si>
  <si>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</si>
  <si>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</si>
  <si>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</si>
  <si>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</si>
  <si>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</si>
  <si>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</si>
  <si>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</si>
  <si>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</si>
  <si>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</si>
  <si>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</si>
  <si>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</si>
  <si>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</si>
  <si>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</si>
  <si>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</si>
  <si>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</si>
  <si>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</si>
  <si>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</si>
  <si>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</si>
  <si>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</si>
  <si>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</si>
  <si>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</si>
  <si>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</si>
  <si>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</si>
  <si>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</si>
  <si>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</si>
  <si>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</si>
  <si>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</si>
  <si>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</si>
  <si>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</si>
  <si>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</si>
  <si>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</si>
  <si>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</si>
  <si>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</si>
  <si>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</si>
  <si>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</si>
  <si>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</si>
  <si>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</si>
  <si>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</si>
  <si>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</si>
  <si>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</si>
  <si>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</si>
  <si>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</si>
  <si>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</si>
  <si>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</si>
  <si>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</si>
  <si>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</si>
  <si>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</si>
  <si>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</si>
  <si>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</si>
  <si>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</si>
  <si>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</si>
  <si>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秋田県北秋田市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</si>
  <si>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</si>
  <si>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</si>
  <si>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</si>
  <si>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</si>
  <si>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</si>
  <si>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</si>
  <si>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</si>
  <si>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</si>
  <si>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</si>
  <si>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</si>
  <si>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</si>
  <si>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</si>
  <si>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</si>
  <si>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</si>
  <si>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</si>
  <si>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</si>
  <si>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</si>
  <si>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</si>
  <si>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</si>
  <si>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</si>
  <si>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</si>
  <si>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北秋田市立米内沢診療所特別会計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</si>
  <si>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</si>
  <si>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</si>
  <si>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</si>
  <si>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</si>
  <si>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</si>
  <si>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</si>
  <si>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</si>
  <si>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</si>
  <si>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</si>
  <si>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</si>
  <si>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</si>
  <si>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</si>
  <si>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</si>
  <si>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</si>
  <si>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</si>
  <si>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北秋田市介護保険特別会計</t>
    <phoneticPr fontId="5"/>
  </si>
  <si>
    <t>北秋田市後期高齢者医療特別会計</t>
    <phoneticPr fontId="5"/>
  </si>
  <si>
    <t>北秋田市介護サービス事業特別会計</t>
    <phoneticPr fontId="5"/>
  </si>
  <si>
    <t>-</t>
    <phoneticPr fontId="5"/>
  </si>
  <si>
    <t>北秋田市水道事業会計</t>
    <phoneticPr fontId="5"/>
  </si>
  <si>
    <t>法適用企業</t>
    <phoneticPr fontId="5"/>
  </si>
  <si>
    <t>北秋田市病院事業会計</t>
    <phoneticPr fontId="5"/>
  </si>
  <si>
    <t>法適用企業</t>
    <phoneticPr fontId="5"/>
  </si>
  <si>
    <t>北秋田市下水道事業特別会計</t>
    <phoneticPr fontId="5"/>
  </si>
  <si>
    <t>法非適用企業</t>
    <phoneticPr fontId="5"/>
  </si>
  <si>
    <t>北秋田市農業集落排水事業特別会計</t>
    <phoneticPr fontId="5"/>
  </si>
  <si>
    <t>北秋田市特定地域生活排水処理事業特別会計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</si>
  <si>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</si>
  <si>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</si>
  <si>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</si>
  <si>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</si>
  <si>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</si>
  <si>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</si>
  <si>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</si>
  <si>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</si>
  <si>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</si>
  <si>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</si>
  <si>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</si>
  <si>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</si>
  <si>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</si>
  <si>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</si>
  <si>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</si>
  <si>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</si>
  <si>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</si>
  <si>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</si>
  <si>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</si>
  <si>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</si>
  <si>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</si>
  <si>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</si>
  <si>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</si>
  <si>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</si>
  <si>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</si>
  <si>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</si>
  <si>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</si>
  <si>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</si>
  <si>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</si>
  <si>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</si>
  <si>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</si>
  <si>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</si>
  <si>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</si>
  <si>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</si>
  <si>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</si>
  <si>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</si>
  <si>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</si>
  <si>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</si>
  <si>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</si>
  <si>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</si>
  <si>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</si>
  <si>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</si>
  <si>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</si>
  <si>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</si>
  <si>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</si>
  <si>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</si>
  <si>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</si>
  <si>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</si>
  <si>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</si>
  <si>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</si>
  <si>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</si>
  <si>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</si>
  <si>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</si>
  <si>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</si>
  <si>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</si>
  <si>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北秋田市病院事業会計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</si>
  <si>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</si>
  <si>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</si>
  <si>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北秋田市水道事業会計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</si>
  <si>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</si>
  <si>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</si>
  <si>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</si>
  <si>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</si>
  <si>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</si>
  <si>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</si>
  <si>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</si>
  <si>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</si>
  <si>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</si>
  <si>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</si>
  <si>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</si>
  <si>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</si>
  <si>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</si>
  <si>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</si>
  <si>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</si>
  <si>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</si>
  <si>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</si>
  <si>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</si>
  <si>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</si>
  <si>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</si>
  <si>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</si>
  <si>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</si>
  <si>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</si>
  <si>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</si>
  <si>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</si>
  <si>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</si>
  <si>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</si>
  <si>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</si>
  <si>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</si>
  <si>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</si>
  <si>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</si>
  <si>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</si>
  <si>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</si>
  <si>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</si>
  <si>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</si>
  <si>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</si>
  <si>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</si>
  <si>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</si>
  <si>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</si>
  <si>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</si>
  <si>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</si>
  <si>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</si>
  <si>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</si>
  <si>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</si>
  <si>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</si>
  <si>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</si>
  <si>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</si>
  <si>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</si>
  <si>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</si>
  <si>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</si>
  <si>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</si>
  <si>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</si>
  <si>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</si>
  <si>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</si>
  <si>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</si>
  <si>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</si>
  <si>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</si>
  <si>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</si>
  <si>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</si>
  <si>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</si>
  <si>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</si>
  <si>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</si>
  <si>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</si>
  <si>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</si>
  <si>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</si>
  <si>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</si>
  <si>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</si>
  <si>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</si>
  <si>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</si>
  <si>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</si>
  <si>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</si>
  <si>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</si>
  <si>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</si>
  <si>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</si>
  <si>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</si>
  <si>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</si>
  <si>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</si>
  <si>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</si>
  <si>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</si>
  <si>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</si>
  <si>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</si>
  <si>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</si>
  <si>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</si>
  <si>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</si>
  <si>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1.89</t>
  </si>
  <si>
    <t>▲ 3.96</t>
  </si>
  <si>
    <t>▲ 1.94</t>
  </si>
  <si>
    <t>北秋田市水道事業会計</t>
  </si>
  <si>
    <t>一般会計</t>
  </si>
  <si>
    <t>北秋田市介護保険特別会計</t>
  </si>
  <si>
    <t>北秋田市下水道事業特別会計</t>
  </si>
  <si>
    <t>北秋田市農業集落排水事業特別会計</t>
  </si>
  <si>
    <t>北秋田市国民健康保険特別会計</t>
  </si>
  <si>
    <t>北秋田市特定地域生活排水処理事業特別会計</t>
  </si>
  <si>
    <t>北秋田市後期高齢者医療特別会計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</si>
  <si>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</si>
  <si>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</si>
  <si>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</si>
  <si>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</si>
  <si>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</si>
  <si>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</si>
  <si>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</si>
  <si>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</si>
  <si>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</si>
  <si>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</si>
  <si>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</si>
  <si>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</si>
  <si>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</si>
  <si>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</si>
  <si>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マタギの里観光開発</t>
    <rPh sb="4" eb="5">
      <t>サト</t>
    </rPh>
    <rPh sb="5" eb="7">
      <t>カンコウ</t>
    </rPh>
    <rPh sb="7" eb="9">
      <t>カイハツ</t>
    </rPh>
    <phoneticPr fontId="2"/>
  </si>
  <si>
    <t>たかのす福祉公社</t>
    <rPh sb="4" eb="6">
      <t>フクシ</t>
    </rPh>
    <rPh sb="6" eb="8">
      <t>コウシャ</t>
    </rPh>
    <phoneticPr fontId="2"/>
  </si>
  <si>
    <t>-</t>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</si>
  <si>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</si>
  <si>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</si>
  <si>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</si>
  <si>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</si>
  <si>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</si>
  <si>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</si>
  <si>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</si>
  <si>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</si>
  <si>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</si>
  <si>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</si>
  <si>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学校施設整備基金</t>
    <rPh sb="0" eb="2">
      <t>ガッコウ</t>
    </rPh>
    <rPh sb="2" eb="4">
      <t>シセツ</t>
    </rPh>
    <rPh sb="4" eb="6">
      <t>セイビ</t>
    </rPh>
    <rPh sb="6" eb="8">
      <t>キキン</t>
    </rPh>
    <phoneticPr fontId="2"/>
  </si>
  <si>
    <t>まちづくり基金</t>
    <rPh sb="5" eb="7">
      <t>キキン</t>
    </rPh>
    <phoneticPr fontId="2"/>
  </si>
  <si>
    <t>森林経営管理基金</t>
    <rPh sb="0" eb="2">
      <t>シンリン</t>
    </rPh>
    <rPh sb="2" eb="4">
      <t>ケイエイ</t>
    </rPh>
    <rPh sb="4" eb="6">
      <t>カンリ</t>
    </rPh>
    <rPh sb="6" eb="8">
      <t>キキン</t>
    </rPh>
    <phoneticPr fontId="2"/>
  </si>
  <si>
    <t>北秋田市周辺衛生施設組合（一般会計）</t>
    <rPh sb="0" eb="4">
      <t>キタアキタシ</t>
    </rPh>
    <rPh sb="4" eb="6">
      <t>シュウヘン</t>
    </rPh>
    <rPh sb="6" eb="8">
      <t>エイセイ</t>
    </rPh>
    <rPh sb="8" eb="10">
      <t>シセツ</t>
    </rPh>
    <rPh sb="10" eb="12">
      <t>クミアイ</t>
    </rPh>
    <rPh sb="13" eb="15">
      <t>イッパン</t>
    </rPh>
    <rPh sb="15" eb="17">
      <t>カイケイ</t>
    </rPh>
    <phoneticPr fontId="2"/>
  </si>
  <si>
    <t>北秋田市上小阿仁村生活環境施設組合（一般会計）</t>
    <rPh sb="0" eb="4">
      <t>キタアキタシ</t>
    </rPh>
    <rPh sb="4" eb="9">
      <t>カミコアニムラ</t>
    </rPh>
    <rPh sb="9" eb="11">
      <t>セイカツ</t>
    </rPh>
    <rPh sb="11" eb="15">
      <t>カンキョウシセツ</t>
    </rPh>
    <rPh sb="15" eb="17">
      <t>クミアイ</t>
    </rPh>
    <rPh sb="18" eb="20">
      <t>イッパン</t>
    </rPh>
    <rPh sb="20" eb="2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</si>
</sst>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4C91-4050-A9F4-78D75D9921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135977</c:v>
                </c:pt>
                <c:pt idx="1">
                  <c:v>100635</c:v>
                </c:pt>
                <c:pt idx="2">
                  <c:v>230138</c:v>
                </c:pt>
                <c:pt idx="3">
                  <c:v>99704</c:v>
                </c:pt>
                <c:pt idx="4">
                  <c:v>143714</c:v>
                </c:pt>
              </c:numCache>
            </c:numRef>
          </c:val>
          <c:smooth val="0"/>
          <c:extLst>
            <c:ext xmlns:c16="http://schemas.microsoft.com/office/drawing/2014/chart" uri="{C3380CC4-5D6E-409C-BE32-E72D297353CC}">
              <c16:uniqueId val="{00000001-4C91-4050-A9F4-78D75D9921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3.57</c:v>
                </c:pt>
                <c:pt idx="1">
                  <c:v>4.09</c:v>
                </c:pt>
                <c:pt idx="2">
                  <c:v>3.61</c:v>
                </c:pt>
                <c:pt idx="3">
                  <c:v>2.89</c:v>
                </c:pt>
                <c:pt idx="4">
                  <c:v>4.05</c:v>
                </c:pt>
              </c:numCache>
            </c:numRef>
          </c:val>
          <c:extLst>
            <c:ext xmlns:c16="http://schemas.microsoft.com/office/drawing/2014/chart" uri="{C3380CC4-5D6E-409C-BE32-E72D297353CC}">
              <c16:uniqueId val="{00000000-0944-4517-8F34-0DFDC9A31B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45.96</c:v>
                </c:pt>
                <c:pt idx="1">
                  <c:v>46.58</c:v>
                </c:pt>
                <c:pt idx="2">
                  <c:v>46.89</c:v>
                </c:pt>
                <c:pt idx="3">
                  <c:v>43.41</c:v>
                </c:pt>
                <c:pt idx="4">
                  <c:v>39.130000000000003</c:v>
                </c:pt>
              </c:numCache>
            </c:numRef>
          </c:val>
          <c:extLst>
            <c:ext xmlns:c16="http://schemas.microsoft.com/office/drawing/2014/chart" uri="{C3380CC4-5D6E-409C-BE32-E72D297353CC}">
              <c16:uniqueId val="{00000001-0944-4517-8F34-0DFDC9A31B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8.5399999999999991</c:v>
                </c:pt>
                <c:pt idx="1">
                  <c:v>0.01</c:v>
                </c:pt>
                <c:pt idx="2">
                  <c:v>-1.89</c:v>
                </c:pt>
                <c:pt idx="3">
                  <c:v>-3.96</c:v>
                </c:pt>
                <c:pt idx="4">
                  <c:v>-1.94</c:v>
                </c:pt>
              </c:numCache>
            </c:numRef>
          </c:val>
          <c:smooth val="0"/>
          <c:extLst>
            <c:ext xmlns:c16="http://schemas.microsoft.com/office/drawing/2014/chart" uri="{C3380CC4-5D6E-409C-BE32-E72D297353CC}">
              <c16:uniqueId val="{00000002-0944-4517-8F34-0DFDC9A31B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0.73</c:v>
                </c:pt>
                <c:pt idx="2">
                  <c:v>#N/A</c:v>
                </c:pt>
                <c:pt idx="3">
                  <c:v>0.82</c:v>
                </c:pt>
                <c:pt idx="4">
                  <c:v>#N/A</c:v>
                </c:pt>
                <c:pt idx="5">
                  <c:v>0.56000000000000005</c:v>
                </c:pt>
                <c:pt idx="6">
                  <c:v>#N/A</c:v>
                </c:pt>
                <c:pt idx="7">
                  <c:v>1.21</c:v>
                </c:pt>
                <c:pt idx="8">
                  <c:v>#N/A</c:v>
                </c:pt>
                <c:pt idx="9">
                  <c:v>0</c:v>
                </c:pt>
              </c:numCache>
            </c:numRef>
          </c:val>
          <c:extLst>
            <c:ext xmlns:c16="http://schemas.microsoft.com/office/drawing/2014/chart" uri="{C3380CC4-5D6E-409C-BE32-E72D297353CC}">
              <c16:uniqueId val="{00000000-78DD-44C4-9A6D-1246B86308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DD-44C4-9A6D-1246B863082F}"/>
            </c:ext>
          </c:extLst>
        </c:ser>
        <c:ser>
          <c:idx val="2"/>
          <c:order val="2"/>
          <c:tx>
            <c:strRef>
              <c:f>データシート!$A$29</c:f>
              <c:strCache>
                <c:ptCount val="1"/>
                <c:pt idx="0">
                  <c:v>北秋田市後期高齢者医療特別会計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8DD-44C4-9A6D-1246B863082F}"/>
            </c:ext>
          </c:extLst>
        </c:ser>
        <c:ser>
          <c:idx val="3"/>
          <c:order val="3"/>
          <c:tx>
            <c:strRef>
              <c:f>データシート!$A$30</c:f>
              <c:strCache>
                <c:ptCount val="1"/>
                <c:pt idx="0">
                  <c:v>北秋田市特定地域生活排水処理事業特別会計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3-78DD-44C4-9A6D-1246B863082F}"/>
            </c:ext>
          </c:extLst>
        </c:ser>
        <c:ser>
          <c:idx val="4"/>
          <c:order val="4"/>
          <c:tx>
            <c:strRef>
              <c:f>データシート!$A$31</c:f>
              <c:strCache>
                <c:ptCount val="1"/>
                <c:pt idx="0">
                  <c:v>北秋田市国民健康保険特別会計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0.86</c:v>
                </c:pt>
                <c:pt idx="2">
                  <c:v>#N/A</c:v>
                </c:pt>
                <c:pt idx="3">
                  <c:v>0.98</c:v>
                </c:pt>
                <c:pt idx="4">
                  <c:v>#N/A</c:v>
                </c:pt>
                <c:pt idx="5">
                  <c:v>1.61</c:v>
                </c:pt>
                <c:pt idx="6">
                  <c:v>#N/A</c:v>
                </c:pt>
                <c:pt idx="7">
                  <c:v>0.28999999999999998</c:v>
                </c:pt>
                <c:pt idx="8">
                  <c:v>#N/A</c:v>
                </c:pt>
                <c:pt idx="9">
                  <c:v>0.06</c:v>
                </c:pt>
              </c:numCache>
            </c:numRef>
          </c:val>
          <c:extLst>
            <c:ext xmlns:c16="http://schemas.microsoft.com/office/drawing/2014/chart" uri="{C3380CC4-5D6E-409C-BE32-E72D297353CC}">
              <c16:uniqueId val="{00000004-78DD-44C4-9A6D-1246B863082F}"/>
            </c:ext>
          </c:extLst>
        </c:ser>
        <c:ser>
          <c:idx val="5"/>
          <c:order val="5"/>
          <c:tx>
            <c:strRef>
              <c:f>データシート!$A$32</c:f>
              <c:strCache>
                <c:ptCount val="1"/>
                <c:pt idx="0">
                  <c:v>北秋田市農業集落排水事業特別会計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5-78DD-44C4-9A6D-1246B863082F}"/>
            </c:ext>
          </c:extLst>
        </c:ser>
        <c:ser>
          <c:idx val="6"/>
          <c:order val="6"/>
          <c:tx>
            <c:strRef>
              <c:f>データシート!$A$33</c:f>
              <c:strCache>
                <c:ptCount val="1"/>
                <c:pt idx="0">
                  <c:v>北秋田市下水道事業特別会計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6-78DD-44C4-9A6D-1246B863082F}"/>
            </c:ext>
          </c:extLst>
        </c:ser>
        <c:ser>
          <c:idx val="7"/>
          <c:order val="7"/>
          <c:tx>
            <c:strRef>
              <c:f>データシート!$A$34</c:f>
              <c:strCache>
                <c:ptCount val="1"/>
                <c:pt idx="0">
                  <c:v>北秋田市介護保険特別会計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0.68</c:v>
                </c:pt>
                <c:pt idx="2">
                  <c:v>#N/A</c:v>
                </c:pt>
                <c:pt idx="3">
                  <c:v>1.04</c:v>
                </c:pt>
                <c:pt idx="4">
                  <c:v>#N/A</c:v>
                </c:pt>
                <c:pt idx="5">
                  <c:v>2.17</c:v>
                </c:pt>
                <c:pt idx="6">
                  <c:v>#N/A</c:v>
                </c:pt>
                <c:pt idx="7">
                  <c:v>1.71</c:v>
                </c:pt>
                <c:pt idx="8">
                  <c:v>#N/A</c:v>
                </c:pt>
                <c:pt idx="9">
                  <c:v>0.94</c:v>
                </c:pt>
              </c:numCache>
            </c:numRef>
          </c:val>
          <c:extLst>
            <c:ext xmlns:c16="http://schemas.microsoft.com/office/drawing/2014/chart" uri="{C3380CC4-5D6E-409C-BE32-E72D297353CC}">
              <c16:uniqueId val="{00000007-78DD-44C4-9A6D-1246B86308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3.56</c:v>
                </c:pt>
                <c:pt idx="2">
                  <c:v>#N/A</c:v>
                </c:pt>
                <c:pt idx="3">
                  <c:v>4.09</c:v>
                </c:pt>
                <c:pt idx="4">
                  <c:v>#N/A</c:v>
                </c:pt>
                <c:pt idx="5">
                  <c:v>3.6</c:v>
                </c:pt>
                <c:pt idx="6">
                  <c:v>#N/A</c:v>
                </c:pt>
                <c:pt idx="7">
                  <c:v>2.89</c:v>
                </c:pt>
                <c:pt idx="8">
                  <c:v>#N/A</c:v>
                </c:pt>
                <c:pt idx="9">
                  <c:v>4.05</c:v>
                </c:pt>
              </c:numCache>
            </c:numRef>
          </c:val>
          <c:extLst>
            <c:ext xmlns:c16="http://schemas.microsoft.com/office/drawing/2014/chart" uri="{C3380CC4-5D6E-409C-BE32-E72D297353CC}">
              <c16:uniqueId val="{00000008-78DD-44C4-9A6D-1246B863082F}"/>
            </c:ext>
          </c:extLst>
        </c:ser>
        <c:ser>
          <c:idx val="9"/>
          <c:order val="9"/>
          <c:tx>
            <c:strRef>
              <c:f>データシート!$A$36</c:f>
              <c:strCache>
                <c:ptCount val="1"/>
                <c:pt idx="0">
                  <c:v>北秋田市水道事業会計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3.12</c:v>
                </c:pt>
                <c:pt idx="2">
                  <c:v>#N/A</c:v>
                </c:pt>
                <c:pt idx="3">
                  <c:v>2.98</c:v>
                </c:pt>
                <c:pt idx="4">
                  <c:v>#N/A</c:v>
                </c:pt>
                <c:pt idx="5">
                  <c:v>2.88</c:v>
                </c:pt>
                <c:pt idx="6">
                  <c:v>#N/A</c:v>
                </c:pt>
                <c:pt idx="7">
                  <c:v>9.67</c:v>
                </c:pt>
                <c:pt idx="8">
                  <c:v>#N/A</c:v>
                </c:pt>
                <c:pt idx="9">
                  <c:v>11.46</c:v>
                </c:pt>
              </c:numCache>
            </c:numRef>
          </c:val>
          <c:extLst>
            <c:ext xmlns:c16="http://schemas.microsoft.com/office/drawing/2014/chart" uri="{C3380CC4-5D6E-409C-BE32-E72D297353CC}">
              <c16:uniqueId val="{00000009-78DD-44C4-9A6D-1246B86308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2457</c:v>
                </c:pt>
                <c:pt idx="5">
                  <c:v>2596</c:v>
                </c:pt>
                <c:pt idx="8">
                  <c:v>2594</c:v>
                </c:pt>
                <c:pt idx="11">
                  <c:v>2675</c:v>
                </c:pt>
                <c:pt idx="14">
                  <c:v>2591</c:v>
                </c:pt>
              </c:numCache>
            </c:numRef>
          </c:val>
          <c:extLst>
            <c:ext xmlns:c16="http://schemas.microsoft.com/office/drawing/2014/chart" uri="{C3380CC4-5D6E-409C-BE32-E72D297353CC}">
              <c16:uniqueId val="{00000000-F05E-4803-B567-5F895807E0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5E-4803-B567-5F895807E0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F05E-4803-B567-5F895807E0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3-F05E-4803-B567-5F895807E0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1141</c:v>
                </c:pt>
                <c:pt idx="3">
                  <c:v>1187</c:v>
                </c:pt>
                <c:pt idx="6">
                  <c:v>1303</c:v>
                </c:pt>
                <c:pt idx="9">
                  <c:v>1167</c:v>
                </c:pt>
                <c:pt idx="12">
                  <c:v>1133</c:v>
                </c:pt>
              </c:numCache>
            </c:numRef>
          </c:val>
          <c:extLst>
            <c:ext xmlns:c16="http://schemas.microsoft.com/office/drawing/2014/chart" uri="{C3380CC4-5D6E-409C-BE32-E72D297353CC}">
              <c16:uniqueId val="{00000004-F05E-4803-B567-5F895807E0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5E-4803-B567-5F895807E0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5E-4803-B567-5F895807E0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2414</c:v>
                </c:pt>
                <c:pt idx="3">
                  <c:v>2611</c:v>
                </c:pt>
                <c:pt idx="6">
                  <c:v>2671</c:v>
                </c:pt>
                <c:pt idx="9">
                  <c:v>2706</c:v>
                </c:pt>
                <c:pt idx="12">
                  <c:v>2570</c:v>
                </c:pt>
              </c:numCache>
            </c:numRef>
          </c:val>
          <c:extLst>
            <c:ext xmlns:c16="http://schemas.microsoft.com/office/drawing/2014/chart" uri="{C3380CC4-5D6E-409C-BE32-E72D297353CC}">
              <c16:uniqueId val="{00000007-F05E-4803-B567-5F895807E0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1103</c:v>
                </c:pt>
                <c:pt idx="2">
                  <c:v>#N/A</c:v>
                </c:pt>
                <c:pt idx="3">
                  <c:v>#N/A</c:v>
                </c:pt>
                <c:pt idx="4">
                  <c:v>1206</c:v>
                </c:pt>
                <c:pt idx="5">
                  <c:v>#N/A</c:v>
                </c:pt>
                <c:pt idx="6">
                  <c:v>#N/A</c:v>
                </c:pt>
                <c:pt idx="7">
                  <c:v>1384</c:v>
                </c:pt>
                <c:pt idx="8">
                  <c:v>#N/A</c:v>
                </c:pt>
                <c:pt idx="9">
                  <c:v>#N/A</c:v>
                </c:pt>
                <c:pt idx="10">
                  <c:v>1202</c:v>
                </c:pt>
                <c:pt idx="11">
                  <c:v>#N/A</c:v>
                </c:pt>
                <c:pt idx="12">
                  <c:v>#N/A</c:v>
                </c:pt>
                <c:pt idx="13">
                  <c:v>1112</c:v>
                </c:pt>
                <c:pt idx="14">
                  <c:v>#N/A</c:v>
                </c:pt>
              </c:numCache>
            </c:numRef>
          </c:val>
          <c:smooth val="0"/>
          <c:extLst>
            <c:ext xmlns:c16="http://schemas.microsoft.com/office/drawing/2014/chart" uri="{C3380CC4-5D6E-409C-BE32-E72D297353CC}">
              <c16:uniqueId val="{00000008-F05E-4803-B567-5F895807E0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27465</c:v>
                </c:pt>
                <c:pt idx="5">
                  <c:v>26596</c:v>
                </c:pt>
                <c:pt idx="8">
                  <c:v>28631</c:v>
                </c:pt>
                <c:pt idx="11">
                  <c:v>28136</c:v>
                </c:pt>
                <c:pt idx="14">
                  <c:v>27950</c:v>
                </c:pt>
              </c:numCache>
            </c:numRef>
          </c:val>
          <c:extLst>
            <c:ext xmlns:c16="http://schemas.microsoft.com/office/drawing/2014/chart" uri="{C3380CC4-5D6E-409C-BE32-E72D297353CC}">
              <c16:uniqueId val="{00000000-D8A8-4A41-92E6-D371208C4D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1376</c:v>
                </c:pt>
                <c:pt idx="5">
                  <c:v>1360</c:v>
                </c:pt>
                <c:pt idx="8">
                  <c:v>1263</c:v>
                </c:pt>
                <c:pt idx="11">
                  <c:v>1199</c:v>
                </c:pt>
                <c:pt idx="14">
                  <c:v>1158</c:v>
                </c:pt>
              </c:numCache>
            </c:numRef>
          </c:val>
          <c:extLst>
            <c:ext xmlns:c16="http://schemas.microsoft.com/office/drawing/2014/chart" uri="{C3380CC4-5D6E-409C-BE32-E72D297353CC}">
              <c16:uniqueId val="{00000001-D8A8-4A41-92E6-D371208C4D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10674</c:v>
                </c:pt>
                <c:pt idx="5">
                  <c:v>10393</c:v>
                </c:pt>
                <c:pt idx="8">
                  <c:v>10192</c:v>
                </c:pt>
                <c:pt idx="11">
                  <c:v>9834</c:v>
                </c:pt>
                <c:pt idx="14">
                  <c:v>8857</c:v>
                </c:pt>
              </c:numCache>
            </c:numRef>
          </c:val>
          <c:extLst>
            <c:ext xmlns:c16="http://schemas.microsoft.com/office/drawing/2014/chart" uri="{C3380CC4-5D6E-409C-BE32-E72D297353CC}">
              <c16:uniqueId val="{00000002-D8A8-4A41-92E6-D371208C4D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A8-4A41-92E6-D371208C4D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A8-4A41-92E6-D371208C4D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54</c:v>
                </c:pt>
                <c:pt idx="6">
                  <c:v>50</c:v>
                </c:pt>
                <c:pt idx="9">
                  <c:v>47</c:v>
                </c:pt>
                <c:pt idx="12">
                  <c:v>43</c:v>
                </c:pt>
              </c:numCache>
            </c:numRef>
          </c:val>
          <c:extLst>
            <c:ext xmlns:c16="http://schemas.microsoft.com/office/drawing/2014/chart" uri="{C3380CC4-5D6E-409C-BE32-E72D297353CC}">
              <c16:uniqueId val="{00000005-D8A8-4A41-92E6-D371208C4D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3328</c:v>
                </c:pt>
                <c:pt idx="3">
                  <c:v>3221</c:v>
                </c:pt>
                <c:pt idx="6">
                  <c:v>2973</c:v>
                </c:pt>
                <c:pt idx="9">
                  <c:v>2617</c:v>
                </c:pt>
                <c:pt idx="12">
                  <c:v>2671</c:v>
                </c:pt>
              </c:numCache>
            </c:numRef>
          </c:val>
          <c:extLst>
            <c:ext xmlns:c16="http://schemas.microsoft.com/office/drawing/2014/chart" uri="{C3380CC4-5D6E-409C-BE32-E72D297353CC}">
              <c16:uniqueId val="{00000006-D8A8-4A41-92E6-D371208C4D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7-D8A8-4A41-92E6-D371208C4D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18817</c:v>
                </c:pt>
                <c:pt idx="3">
                  <c:v>17998</c:v>
                </c:pt>
                <c:pt idx="6">
                  <c:v>17841</c:v>
                </c:pt>
                <c:pt idx="9">
                  <c:v>17278</c:v>
                </c:pt>
                <c:pt idx="12">
                  <c:v>17150</c:v>
                </c:pt>
              </c:numCache>
            </c:numRef>
          </c:val>
          <c:extLst>
            <c:ext xmlns:c16="http://schemas.microsoft.com/office/drawing/2014/chart" uri="{C3380CC4-5D6E-409C-BE32-E72D297353CC}">
              <c16:uniqueId val="{00000008-D8A8-4A41-92E6-D371208C4D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A8-4A41-92E6-D371208C4D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24977</c:v>
                </c:pt>
                <c:pt idx="3">
                  <c:v>23932</c:v>
                </c:pt>
                <c:pt idx="6">
                  <c:v>26329</c:v>
                </c:pt>
                <c:pt idx="9">
                  <c:v>25806</c:v>
                </c:pt>
                <c:pt idx="12">
                  <c:v>26347</c:v>
                </c:pt>
              </c:numCache>
            </c:numRef>
          </c:val>
          <c:extLst>
            <c:ext xmlns:c16="http://schemas.microsoft.com/office/drawing/2014/chart" uri="{C3380CC4-5D6E-409C-BE32-E72D297353CC}">
              <c16:uniqueId val="{0000000A-D8A8-4A41-92E6-D371208C4D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7616</c:v>
                </c:pt>
                <c:pt idx="2">
                  <c:v>#N/A</c:v>
                </c:pt>
                <c:pt idx="3">
                  <c:v>#N/A</c:v>
                </c:pt>
                <c:pt idx="4">
                  <c:v>6863</c:v>
                </c:pt>
                <c:pt idx="5">
                  <c:v>#N/A</c:v>
                </c:pt>
                <c:pt idx="6">
                  <c:v>#N/A</c:v>
                </c:pt>
                <c:pt idx="7">
                  <c:v>7110</c:v>
                </c:pt>
                <c:pt idx="8">
                  <c:v>#N/A</c:v>
                </c:pt>
                <c:pt idx="9">
                  <c:v>#N/A</c:v>
                </c:pt>
                <c:pt idx="10">
                  <c:v>6579</c:v>
                </c:pt>
                <c:pt idx="11">
                  <c:v>#N/A</c:v>
                </c:pt>
                <c:pt idx="12">
                  <c:v>#N/A</c:v>
                </c:pt>
                <c:pt idx="13">
                  <c:v>8247</c:v>
                </c:pt>
                <c:pt idx="14">
                  <c:v>#N/A</c:v>
                </c:pt>
              </c:numCache>
            </c:numRef>
          </c:val>
          <c:smooth val="0"/>
          <c:extLst>
            <c:ext xmlns:c16="http://schemas.microsoft.com/office/drawing/2014/chart" uri="{C3380CC4-5D6E-409C-BE32-E72D297353CC}">
              <c16:uniqueId val="{0000000B-D8A8-4A41-92E6-D371208C4D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6564</c:v>
                </c:pt>
                <c:pt idx="1">
                  <c:v>5980</c:v>
                </c:pt>
                <c:pt idx="2">
                  <c:v>5311</c:v>
                </c:pt>
              </c:numCache>
            </c:numRef>
          </c:val>
          <c:extLst>
            <c:ext xmlns:c16="http://schemas.microsoft.com/office/drawing/2014/chart" uri="{C3380CC4-5D6E-409C-BE32-E72D297353CC}">
              <c16:uniqueId val="{00000000-B716-479E-968F-22F296534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1880</c:v>
                </c:pt>
                <c:pt idx="1">
                  <c:v>1944</c:v>
                </c:pt>
                <c:pt idx="2">
                  <c:v>1546</c:v>
                </c:pt>
              </c:numCache>
            </c:numRef>
          </c:val>
          <c:extLst>
            <c:ext xmlns:c16="http://schemas.microsoft.com/office/drawing/2014/chart" uri="{C3380CC4-5D6E-409C-BE32-E72D297353CC}">
              <c16:uniqueId val="{00000001-B716-479E-968F-22F296534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3104</c:v>
                </c:pt>
                <c:pt idx="1">
                  <c:v>3079</c:v>
                </c:pt>
                <c:pt idx="2">
                  <c:v>3174</c:v>
                </c:pt>
              </c:numCache>
            </c:numRef>
          </c:val>
          <c:extLst>
            <c:ext xmlns:c16="http://schemas.microsoft.com/office/drawing/2014/chart" uri="{C3380CC4-5D6E-409C-BE32-E72D297353CC}">
              <c16:uniqueId val="{00000002-B716-479E-968F-22F296534C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過去の高金利地方債の償還終了及び低金利への利率見直しにより</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、元利償還金が減少している。今後も、地方債発行の抑制や繰上償還の実施により、公債費負担の軽減を図る。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統合簡易水道施設建設事業が平成２９年度で終了したことから、今後は緩やかに減少していくものと思われるが、農業集落排水施設の集約化による設備投資が見込まれていることから、料金体系の見直しなどにより、繰入金の抑制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統合消防分署建設事業や公民館施設建替事業</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に係る地方債発行により元利償還金の増加が予想されるが、事業実施年度の平準化を図るなど計画的な事業実施により、地方債償還額の抑制を図る。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○一般会計等に係る地方債残高</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前年度よりも５４１百万円増加しており、今後も</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280MHz</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デジタル同報無線システム整備事業、公営住宅建設、学校施設の大規模改修事業の実施などによる地方債発行が見込まれている。地方債発行額と償還元金のバランスに配慮すること、利率の高い地方債の繰り上げ償還などによって将来負担の軽減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前年度よりも１２８百万円減少している。統合簡易水道事業から上水道事業への移行も完了したことから、今後も減少傾向で推移するものと思われる。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平成２８年度より財源不足を補填するための取崩額が積立額を上回ったため減少に転じた。今後も普通交付税合併算定替の終了による財源不足が予想されることから、基金残高は減少すると見込まれる。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分子を構成する地方債残高は、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統合消防分署建設事業や公民館施設建替事業</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などにより現在と同程度で推移すると思われる。また、普通交付税の減少による財源補填のために基金残高も減少することが見込まれる。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このことから、将来負担比率が上昇することが見込まれるが、利率の高い地方債の繰上償還の実施や地方債の発行額抑制により、比率の適正化を図る。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秋田県北秋田市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までは、公共施設の民間移管や統廃合及び事務事業の見直し等により、施設の維持管理や事務に係る経費の削減による歳出の抑制を図るとともに、人口減少による税収の減や普通交付税の合併算定替の終了等による財源の減少といった将来の財源不足に備えるため、基金の積み増しをしてきたが、平成２８年度からは、普通交付税の合併算定替の段階的縮減等によって減少した財源の補てん及び地方債残高の増加を抑えるための繰上償還を実施したことにより、財政調整基金、減債基金が減少し基金全体の残高は平成３０年度より９７１百万円減の１０，０３１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今後も歳入の減少が見込まれるが、費用対効果の低い事業の見直しや北秋田市公共施設等総合管理計画に基づく施設の維持管理費の削減により、歳入歳出の均衡を図り、基金残高の減少を抑制していく。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個性豊かな地域づくりの推進並びに市民の一体感の醸成及び連携強化に資する事務事業費に充てる。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・地域福祉基金：市民の保健福祉の増進と向上を図り、地域福祉の充実に資する事業に充てる。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・学校施設整備基金：市立学校の施設費及びその他の経費に充てる。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・森林経営管理基金：森林整備及びその促進に必要な事業に充てる。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・まちづくり基金：豊かさの感じるまちづくりを推進するための経費に充てる。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整備基金は、７百万円の取り崩しがあったものの、後年度において実施予定の学校整備事業に充てるため１００百万円を積立てたことから、令和元年度残高は１１８百万円となった。また、当該年度で支出しきれない森林環境譲与税のため森林経営管理基金が新設された。その他の基金については、基金利子分の積立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地域福祉基金、学校施設整備基金については、後年度の事業において一定程度の取り崩し、積み立てを見込んでいる。その他の基金に関しては、将来負担に備えるため、現在の基金残高を維持していく。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までは将来の財政負担に備えるため、基金に積み増しをしてきたが、平成２８年度からは、普通交付税の合併算定替の段階的縮減等により減少した財源の補てんのため、財政調整基金からの繰入を実施したことから、基金の残高は減少し、令和元年度末残高は平成３０年度より６６９百万円減の５，３１１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市税、地方交付税等の減収が見込まれ、不足財源補てんのため基金残高は減少すると見込まれるが、大規模災害に対応する緊急の財政出動を想定した場合には、一定程度の基金保有が必要であるため、事業の見直しや北秋田市職員定員適正化計画や北秋田市公共施設等総合管理計画に基づいた支出の削減を図り、基金財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将来負担に備えるために２百万円を積み立てたものの、地方債の繰上償還財源等として４００百万円を取り崩したことから、基金残高は平成３０年度より３９８百万円減の１，５４６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統合消防分署建設事業や公民館施設建替事業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伴い、地方債発行額の増加が見込まれるが、繰上償還などにより地方債残高の抑制を図るため減債基金の活用は必須であると考えられることから、引き続き取り崩しと積み立てのバランスを取りながら基金の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年３月末４３．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％）に加え、市内に核となる大きな産業がないこと等により財政基盤が脆弱であることから、類似団体平均をかなり下回っている。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これまでも公共施設の民間移管及び統廃合等による歳出の削減に取り組んできたが、今後も保育園の民間移管や学校の統合等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北秋田市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公共施設等総合管理計画に基づき施設の維持管理経費のさらなる削減を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目指すとともに、伊勢堂岱遺跡や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マタギ、森吉山等の自然・文化資源を生かした観光振興により税収等の増加を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令和元年度は前年度を０．１ポイント上回る９６．１％となり、４年続けて比率が上昇したことで、前年度に引き続き類似団体平均を上回る水準となった。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人件費、扶助費、公債費等の義務的性格の強い経常的経費に充当される一般財源）においては、地方債の償還終了に伴う公債費の減（▲４１百万円）があったものの、分母（市税、地方交付税、地方譲与税等の経常的な収入である一般財源及び臨時財政対策債）において、普通交付税が減少（▲８６百万円）したことにより、全体としては前年度を上回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今後は、市税収納対策の強化による市税等自主財源の確保を図るとともに、北秋田市公共施設等総合管理計画に基づく施設の維持管理費の削減や事務事業の見直しなどにより経常経費の削減を図る。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26307</xdr:rowOff>
    </xdr:from>
    <xdr:to>
      <xdr:col>23</xdr:col>
      <xdr:colOff>133350</xdr:colOff>
      <xdr:row>61</xdr:row>
      <xdr:rowOff>29754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8475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61</xdr:row>
      <xdr:rowOff>26307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9171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10704</xdr:rowOff>
    </xdr:from>
    <xdr:to>
      <xdr:col>15</xdr:col>
      <xdr:colOff>82550</xdr:colOff>
      <xdr:row>60</xdr:row>
      <xdr:rowOff>4717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2625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146776</xdr:rowOff>
    </xdr:from>
    <xdr:to>
      <xdr:col>11</xdr:col>
      <xdr:colOff>31750</xdr:colOff>
      <xdr:row>59</xdr:row>
      <xdr:rowOff>10704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991942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150404</xdr:rowOff>
    </xdr:from>
    <xdr:to>
      <xdr:col>23</xdr:col>
      <xdr:colOff>184150</xdr:colOff>
      <xdr:row>61</xdr:row>
      <xdr:rowOff>80554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122481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146957</xdr:rowOff>
    </xdr:from>
    <xdr:to>
      <xdr:col>19</xdr:col>
      <xdr:colOff>184150</xdr:colOff>
      <xdr:row>61</xdr:row>
      <xdr:rowOff>77107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61884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131354</xdr:rowOff>
    </xdr:from>
    <xdr:to>
      <xdr:col>11</xdr:col>
      <xdr:colOff>82550</xdr:colOff>
      <xdr:row>59</xdr:row>
      <xdr:rowOff>61504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71681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95976</xdr:rowOff>
    </xdr:from>
    <xdr:to>
      <xdr:col>7</xdr:col>
      <xdr:colOff>31750</xdr:colOff>
      <xdr:row>58</xdr:row>
      <xdr:rowOff>26126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36303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市町村合併以降、類似団体平均及び秋田県平均を上回る状況が続いている。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前年度と比較して人件費総額は増加（前年度比０．３％）したことに加え、人口の減少により１人当たり人件費は増加した。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一方物件費等については、少雪の影響により除排雪経費が大幅に減少したことから維持補修費が減少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▲２３．５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し、全体としての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人当たり決算額は減少した。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97420</xdr:rowOff>
    </xdr:from>
    <xdr:to>
      <xdr:col>23</xdr:col>
      <xdr:colOff>133350</xdr:colOff>
      <xdr:row>83</xdr:row>
      <xdr:rowOff>108203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27770"/>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48481</xdr:rowOff>
    </xdr:from>
    <xdr:to>
      <xdr:col>19</xdr:col>
      <xdr:colOff>133350</xdr:colOff>
      <xdr:row>83</xdr:row>
      <xdr:rowOff>108203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7883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12378</xdr:rowOff>
    </xdr:from>
    <xdr:to>
      <xdr:col>15</xdr:col>
      <xdr:colOff>82550</xdr:colOff>
      <xdr:row>83</xdr:row>
      <xdr:rowOff>48481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2728"/>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152628</xdr:rowOff>
    </xdr:from>
    <xdr:to>
      <xdr:col>11</xdr:col>
      <xdr:colOff>31750</xdr:colOff>
      <xdr:row>83</xdr:row>
      <xdr:rowOff>12378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1528"/>
          <a:ext cx="889000" cy="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46620</xdr:rowOff>
    </xdr:from>
    <xdr:to>
      <xdr:col>23</xdr:col>
      <xdr:colOff>184150</xdr:colOff>
      <xdr:row>83</xdr:row>
      <xdr:rowOff>148220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18697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57403</xdr:rowOff>
    </xdr:from>
    <xdr:to>
      <xdr:col>19</xdr:col>
      <xdr:colOff>184150</xdr:colOff>
      <xdr:row>83</xdr:row>
      <xdr:rowOff>159003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143780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169131</xdr:rowOff>
    </xdr:from>
    <xdr:to>
      <xdr:col>15</xdr:col>
      <xdr:colOff>133350</xdr:colOff>
      <xdr:row>83</xdr:row>
      <xdr:rowOff>99281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84058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133028</xdr:rowOff>
    </xdr:from>
    <xdr:to>
      <xdr:col>11</xdr:col>
      <xdr:colOff>82550</xdr:colOff>
      <xdr:row>83</xdr:row>
      <xdr:rowOff>63178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47955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101828</xdr:rowOff>
    </xdr:from>
    <xdr:to>
      <xdr:col>7</xdr:col>
      <xdr:colOff>31750</xdr:colOff>
      <xdr:row>83</xdr:row>
      <xdr:rowOff>31978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ラスパイレス指数は、前年度に比べて０．３ポイント増の９７．２であった。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全国市平均からは１．７ポイント、類似団体平均からは０．５ポイント下回っている状況にあるが、今後も第３次北秋田市行財政改革大綱に基づき、給与水準の適正化に努める。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7761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7761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5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０００人当たりの職員数については、単独の常備消防を有していることや広い市域を網羅するため旧町ごとに窓口センターや出張所を設置していること、３つの診療所を設置していることなどにより、類似団体平均を大きく上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今後も、北秋田市職員定員適正化計画の着実な推進による適切な職員配置と、第３次北秋田市行財政改革大綱に定めた事務事業の見直しにより定員の適正化に努め、数値の改善を図る。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106014</xdr:rowOff>
    </xdr:from>
    <xdr:to>
      <xdr:col>81</xdr:col>
      <xdr:colOff>44450</xdr:colOff>
      <xdr:row>64</xdr:row>
      <xdr:rowOff>126698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78814"/>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81885</xdr:rowOff>
    </xdr:from>
    <xdr:to>
      <xdr:col>77</xdr:col>
      <xdr:colOff>44450</xdr:colOff>
      <xdr:row>64</xdr:row>
      <xdr:rowOff>106014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5468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56606</xdr:rowOff>
    </xdr:from>
    <xdr:to>
      <xdr:col>72</xdr:col>
      <xdr:colOff>203200</xdr:colOff>
      <xdr:row>64</xdr:row>
      <xdr:rowOff>81885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294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35923</xdr:rowOff>
    </xdr:from>
    <xdr:to>
      <xdr:col>68</xdr:col>
      <xdr:colOff>152400</xdr:colOff>
      <xdr:row>64</xdr:row>
      <xdr:rowOff>56606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087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55214</xdr:rowOff>
    </xdr:from>
    <xdr:to>
      <xdr:col>77</xdr:col>
      <xdr:colOff>95250</xdr:colOff>
      <xdr:row>64</xdr:row>
      <xdr:rowOff>156814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141591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1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31085</xdr:rowOff>
    </xdr:from>
    <xdr:to>
      <xdr:col>73</xdr:col>
      <xdr:colOff>44450</xdr:colOff>
      <xdr:row>64</xdr:row>
      <xdr:rowOff>132685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117462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9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156573</xdr:rowOff>
    </xdr:from>
    <xdr:to>
      <xdr:col>64</xdr:col>
      <xdr:colOff>152400</xdr:colOff>
      <xdr:row>64</xdr:row>
      <xdr:rowOff>86723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71500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実質公債費比率は１０．９％となり、前年度比同となった。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は３カ年平均として算出されるが、分子においては公債費、公営企業債の償還財源に充てたと認められる繰入金ともに減少し、分母の標準財政規模に含まれる普通交付税及び臨時財政対策債の減などにより、分子、分母ともに減少し、単年度では、前年度に比べて０．７ポイント改善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今後も大型建設事業が予定されており、地方債残高の増嵩が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が、事業実施年度の平準化などにより地方債残高の抑制を図り、比率の抑制に努める。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56197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998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42122</xdr:rowOff>
    </xdr:from>
    <xdr:to>
      <xdr:col>77</xdr:col>
      <xdr:colOff>44450</xdr:colOff>
      <xdr:row>37</xdr:row>
      <xdr:rowOff>56197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8577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42122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6566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24024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162772</xdr:rowOff>
    </xdr:from>
    <xdr:to>
      <xdr:col>73</xdr:col>
      <xdr:colOff>44450</xdr:colOff>
      <xdr:row>37</xdr:row>
      <xdr:rowOff>92922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将来負担比率は７４．２％となり、前年度に比べて１５．７ポイント上昇した。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これは地方債現在高の増（５４１百万円）、退職手当負担見込額の増（５４百万円）などによるものである。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統合消防分署建設事業や公民館施設建替事業などの大型建設事業が予定されており、地方債残高の増嵩が見込まれるが、地方債の繰上償還や事業実施年度の平準化などにより地方債残高の抑制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34184</xdr:rowOff>
    </xdr:from>
    <xdr:to>
      <xdr:col>81</xdr:col>
      <xdr:colOff>44450</xdr:colOff>
      <xdr:row>15</xdr:row>
      <xdr:rowOff>97324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05934"/>
          <a:ext cx="8382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34184</xdr:rowOff>
    </xdr:from>
    <xdr:to>
      <xdr:col>77</xdr:col>
      <xdr:colOff>44450</xdr:colOff>
      <xdr:row>15</xdr:row>
      <xdr:rowOff>46651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05934"/>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28152</xdr:rowOff>
    </xdr:from>
    <xdr:to>
      <xdr:col>72</xdr:col>
      <xdr:colOff>203200</xdr:colOff>
      <xdr:row>15</xdr:row>
      <xdr:rowOff>46651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99902"/>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28152</xdr:rowOff>
    </xdr:from>
    <xdr:to>
      <xdr:col>68</xdr:col>
      <xdr:colOff>152400</xdr:colOff>
      <xdr:row>15</xdr:row>
      <xdr:rowOff>43434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99902"/>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46524</xdr:rowOff>
    </xdr:from>
    <xdr:to>
      <xdr:col>81</xdr:col>
      <xdr:colOff>95250</xdr:colOff>
      <xdr:row>15</xdr:row>
      <xdr:rowOff>148124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18601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154834</xdr:rowOff>
    </xdr:from>
    <xdr:to>
      <xdr:col>77</xdr:col>
      <xdr:colOff>95250</xdr:colOff>
      <xdr:row>15</xdr:row>
      <xdr:rowOff>84984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69761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4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167301</xdr:rowOff>
    </xdr:from>
    <xdr:to>
      <xdr:col>73</xdr:col>
      <xdr:colOff>44450</xdr:colOff>
      <xdr:row>15</xdr:row>
      <xdr:rowOff>97451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82228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63729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164084</xdr:rowOff>
    </xdr:from>
    <xdr:to>
      <xdr:col>64</xdr:col>
      <xdr:colOff>152400</xdr:colOff>
      <xdr:row>15</xdr:row>
      <xdr:rowOff>94234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79011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北秋田市職員定員適正化計画の確実な取り組みにより職員数は減少（対前年度▲５人）しているものの、勤勉手当など手当の改正により前年度から０．５ポイント増加の２５．７％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全国平均値と同程度の水準であるが、今後も北秋田市職員定員適正化計画に基づく職員の適正配置により、人件費の抑制を図る。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比率は前年度と比べて０．３ポイント増加の１９．２％となり、類似団体平均を大きく上回っている。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これは、旧町ごとの庁舎や公民館をはじめとする公共施設を数多く有し、これらの維持管理費や戸籍システムの更新並びに市ＨＰリニューアルに伴う委託費が増加したことに起因する。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今後は、北秋田市公共施設等総合管理計画に基づき公共施設の統廃合や集約化などを推進し、物件費の削減を図る。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143328</xdr:rowOff>
    </xdr:from>
    <xdr:to>
      <xdr:col>82</xdr:col>
      <xdr:colOff>107950</xdr:colOff>
      <xdr:row>21</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72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20</xdr:row>
      <xdr:rowOff>143328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546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97064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00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19</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98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33763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扶助費は、類似団体平均数値を下回っており、類似団体内順位についても上位に位置している。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これは、保育所運営費をはじめとする児童福祉費に関する扶助費の負担が低いことによるものと考えられる。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しかし、高齢者人口増等の影響により今年度の比率は６．４％と前年度よりも０．４ポイント上昇した。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今後も高齢者、障害者及び生活保護のサービス給付に係る資格審査の徹底を図り、適正な給付に努める。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137885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52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105228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72572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その他については、１９．７％となり、前年度に比べて１．０ポイント減少したものの、類似団体平均を４．８ポイント上回る高い水準となっている。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これは、下水道事業会計繰出金の高止まりが主な要因となっていると思われる。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今後は、各特別会計において料金体系の見直し、収納体制強化などを通じて自主財源の増加を図るとともに、繰出金の抑制を図る。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00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59</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59</xdr:row>
      <xdr:rowOff>153670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25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102870</xdr:rowOff>
    </xdr:from>
    <xdr:to>
      <xdr:col>74</xdr:col>
      <xdr:colOff>31750</xdr:colOff>
      <xdr:row>60</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17797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補助費等については、水道事業負担金の増加によって前年度と比べて０．６ポイント増加の７．６％となったものの、類似団体と比較して低い水準にある。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これは、直営により常備消防やごみ焼却施設を運営していることから、一部事務組合等に支出する補助費等が少ないことによるものと思われる。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今後も市単独補助金等の見直しを積極的に行い、補助費等の抑制を図る。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47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35</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288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145288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28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公債費は、前年度に比べて０．７ポイント減少の１７．５％となった。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過去の高金利地方債の償還終了及び低金利への利率見直しによるものである。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今後も、利率の高い地方債の償還を計画的に実施するとともに、地方債発行の抑制を行いながら公債費負担の軽減を図る。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168910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428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127652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4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168910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44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140335</xdr:rowOff>
    </xdr:from>
    <xdr:to>
      <xdr:col>15</xdr:col>
      <xdr:colOff>98425</xdr:colOff>
      <xdr:row>74</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27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106045</xdr:rowOff>
    </xdr:from>
    <xdr:to>
      <xdr:col>11</xdr:col>
      <xdr:colOff>9525</xdr:colOff>
      <xdr:row>74</xdr:row>
      <xdr:rowOff>140335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93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118110</xdr:rowOff>
    </xdr:from>
    <xdr:to>
      <xdr:col>20</xdr:col>
      <xdr:colOff>38100</xdr:colOff>
      <xdr:row>75</xdr:row>
      <xdr:rowOff>48260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89535</xdr:rowOff>
    </xdr:from>
    <xdr:to>
      <xdr:col>11</xdr:col>
      <xdr:colOff>60325</xdr:colOff>
      <xdr:row>75</xdr:row>
      <xdr:rowOff>19685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29862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55245</xdr:rowOff>
    </xdr:from>
    <xdr:to>
      <xdr:col>6</xdr:col>
      <xdr:colOff>171450</xdr:colOff>
      <xdr:row>74</xdr:row>
      <xdr:rowOff>156845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167022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公債費以外の比率は、０．８ポイント上昇して７８．６％となった。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この主な要因としては、下水道事業会計繰出金の高止まり、鷹巣中学校大規模改造工事及びし尿処理施設建設工事による普通建設事業費の増加によるものである。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年々比率が上昇しているため、北秋田市職員定員適正化計画の着実な実行、北秋田市公共施設等適正化計画に基づく施設の維持管理費の削減、費用対効果の低い事務事業の見直しなどの行財政改革に努める。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62992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995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70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92608"/>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75</xdr:row>
      <xdr:rowOff>133858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0058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105829</xdr:rowOff>
    </xdr:from>
    <xdr:to>
      <xdr:col>29</xdr:col>
      <xdr:colOff>127000</xdr:colOff>
      <xdr:row>15</xdr:row>
      <xdr:rowOff>106909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25204"/>
          <a:ext cx="647700" cy="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105435</xdr:rowOff>
    </xdr:from>
    <xdr:to>
      <xdr:col>26</xdr:col>
      <xdr:colOff>50800</xdr:colOff>
      <xdr:row>15</xdr:row>
      <xdr:rowOff>105829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24810"/>
          <a:ext cx="698500" cy="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105435</xdr:rowOff>
    </xdr:from>
    <xdr:to>
      <xdr:col>22</xdr:col>
      <xdr:colOff>114300</xdr:colOff>
      <xdr:row>15</xdr:row>
      <xdr:rowOff>156667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4810"/>
          <a:ext cx="698500" cy="5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156667</xdr:rowOff>
    </xdr:from>
    <xdr:to>
      <xdr:col>18</xdr:col>
      <xdr:colOff>177800</xdr:colOff>
      <xdr:row>16</xdr:row>
      <xdr:rowOff>4051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6042"/>
          <a:ext cx="698500" cy="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56109</xdr:rowOff>
    </xdr:from>
    <xdr:to>
      <xdr:col>29</xdr:col>
      <xdr:colOff>177800</xdr:colOff>
      <xdr:row>15</xdr:row>
      <xdr:rowOff>157709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72636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55029</xdr:rowOff>
    </xdr:from>
    <xdr:to>
      <xdr:col>26</xdr:col>
      <xdr:colOff>101600</xdr:colOff>
      <xdr:row>15</xdr:row>
      <xdr:rowOff>156629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166806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54635</xdr:rowOff>
    </xdr:from>
    <xdr:to>
      <xdr:col>22</xdr:col>
      <xdr:colOff>165100</xdr:colOff>
      <xdr:row>15</xdr:row>
      <xdr:rowOff>156235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166412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105867</xdr:rowOff>
    </xdr:from>
    <xdr:to>
      <xdr:col>19</xdr:col>
      <xdr:colOff>38100</xdr:colOff>
      <xdr:row>16</xdr:row>
      <xdr:rowOff>36017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46194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124701</xdr:rowOff>
    </xdr:from>
    <xdr:to>
      <xdr:col>15</xdr:col>
      <xdr:colOff>101600</xdr:colOff>
      <xdr:row>16</xdr:row>
      <xdr:rowOff>54851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65028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289619</xdr:rowOff>
    </xdr:from>
    <xdr:to>
      <xdr:col>29</xdr:col>
      <xdr:colOff>127000</xdr:colOff>
      <xdr:row>37</xdr:row>
      <xdr:rowOff>297143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14319"/>
          <a:ext cx="6477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281921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271090</xdr:rowOff>
    </xdr:from>
    <xdr:to>
      <xdr:col>26</xdr:col>
      <xdr:colOff>50800</xdr:colOff>
      <xdr:row>37</xdr:row>
      <xdr:rowOff>289619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95790"/>
          <a:ext cx="698500" cy="1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271090</xdr:rowOff>
    </xdr:from>
    <xdr:to>
      <xdr:col>22</xdr:col>
      <xdr:colOff>114300</xdr:colOff>
      <xdr:row>37</xdr:row>
      <xdr:rowOff>294591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95790"/>
          <a:ext cx="698500" cy="2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294591</xdr:rowOff>
    </xdr:from>
    <xdr:to>
      <xdr:col>18</xdr:col>
      <xdr:colOff>177800</xdr:colOff>
      <xdr:row>37</xdr:row>
      <xdr:rowOff>308539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19291"/>
          <a:ext cx="698500" cy="1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246343</xdr:rowOff>
    </xdr:from>
    <xdr:to>
      <xdr:col>29</xdr:col>
      <xdr:colOff>177800</xdr:colOff>
      <xdr:row>38</xdr:row>
      <xdr:rowOff>5043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91420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238819</xdr:rowOff>
    </xdr:from>
    <xdr:to>
      <xdr:col>26</xdr:col>
      <xdr:colOff>101600</xdr:colOff>
      <xdr:row>37</xdr:row>
      <xdr:rowOff>340419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220290</xdr:rowOff>
    </xdr:from>
    <xdr:to>
      <xdr:col>22</xdr:col>
      <xdr:colOff>165100</xdr:colOff>
      <xdr:row>37</xdr:row>
      <xdr:rowOff>321890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160617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243791</xdr:rowOff>
    </xdr:from>
    <xdr:to>
      <xdr:col>19</xdr:col>
      <xdr:colOff>38100</xdr:colOff>
      <xdr:row>38</xdr:row>
      <xdr:rowOff>2491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257739</xdr:rowOff>
    </xdr:from>
    <xdr:to>
      <xdr:col>15</xdr:col>
      <xdr:colOff>101600</xdr:colOff>
      <xdr:row>38</xdr:row>
      <xdr:rowOff>16439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130186</xdr:rowOff>
    </xdr:from>
    <xdr:to>
      <xdr:col>24</xdr:col>
      <xdr:colOff>63500</xdr:colOff>
      <xdr:row>33</xdr:row>
      <xdr:rowOff>164128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8036"/>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164128</xdr:rowOff>
    </xdr:from>
    <xdr:to>
      <xdr:col>19</xdr:col>
      <xdr:colOff>177800</xdr:colOff>
      <xdr:row>34</xdr:row>
      <xdr:rowOff>3411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197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3411</xdr:rowOff>
    </xdr:from>
    <xdr:to>
      <xdr:col>15</xdr:col>
      <xdr:colOff>50800</xdr:colOff>
      <xdr:row>34</xdr:row>
      <xdr:rowOff>33227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32711"/>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33227</xdr:rowOff>
    </xdr:from>
    <xdr:to>
      <xdr:col>10</xdr:col>
      <xdr:colOff>114300</xdr:colOff>
      <xdr:row>34</xdr:row>
      <xdr:rowOff>40303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6252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79386</xdr:rowOff>
    </xdr:from>
    <xdr:to>
      <xdr:col>24</xdr:col>
      <xdr:colOff>114300</xdr:colOff>
      <xdr:row>34</xdr:row>
      <xdr:rowOff>9536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102263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113328</xdr:rowOff>
    </xdr:from>
    <xdr:to>
      <xdr:col>20</xdr:col>
      <xdr:colOff>38100</xdr:colOff>
      <xdr:row>34</xdr:row>
      <xdr:rowOff>43478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60005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124061</xdr:rowOff>
    </xdr:from>
    <xdr:to>
      <xdr:col>15</xdr:col>
      <xdr:colOff>101600</xdr:colOff>
      <xdr:row>34</xdr:row>
      <xdr:rowOff>54211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70738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153877</xdr:rowOff>
    </xdr:from>
    <xdr:to>
      <xdr:col>10</xdr:col>
      <xdr:colOff>165100</xdr:colOff>
      <xdr:row>34</xdr:row>
      <xdr:rowOff>84027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100554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8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160953</xdr:rowOff>
    </xdr:from>
    <xdr:to>
      <xdr:col>6</xdr:col>
      <xdr:colOff>38100</xdr:colOff>
      <xdr:row>34</xdr:row>
      <xdr:rowOff>91103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107630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149507</xdr:rowOff>
    </xdr:from>
    <xdr:to>
      <xdr:col>24</xdr:col>
      <xdr:colOff>63500</xdr:colOff>
      <xdr:row>55</xdr:row>
      <xdr:rowOff>157622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79257"/>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157622</xdr:rowOff>
    </xdr:from>
    <xdr:to>
      <xdr:col>19</xdr:col>
      <xdr:colOff>177800</xdr:colOff>
      <xdr:row>56</xdr:row>
      <xdr:rowOff>61158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87372"/>
          <a:ext cx="889000" cy="7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61158</xdr:rowOff>
    </xdr:from>
    <xdr:to>
      <xdr:col>15</xdr:col>
      <xdr:colOff>50800</xdr:colOff>
      <xdr:row>56</xdr:row>
      <xdr:rowOff>70869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62358"/>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70869</xdr:rowOff>
    </xdr:from>
    <xdr:to>
      <xdr:col>10</xdr:col>
      <xdr:colOff>114300</xdr:colOff>
      <xdr:row>56</xdr:row>
      <xdr:rowOff>91575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72069"/>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98707</xdr:rowOff>
    </xdr:from>
    <xdr:to>
      <xdr:col>24</xdr:col>
      <xdr:colOff>114300</xdr:colOff>
      <xdr:row>56</xdr:row>
      <xdr:rowOff>28857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121584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7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106822</xdr:rowOff>
    </xdr:from>
    <xdr:to>
      <xdr:col>20</xdr:col>
      <xdr:colOff>38100</xdr:colOff>
      <xdr:row>56</xdr:row>
      <xdr:rowOff>36972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53499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10358</xdr:rowOff>
    </xdr:from>
    <xdr:to>
      <xdr:col>15</xdr:col>
      <xdr:colOff>101600</xdr:colOff>
      <xdr:row>56</xdr:row>
      <xdr:rowOff>111958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128485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20069</xdr:rowOff>
    </xdr:from>
    <xdr:to>
      <xdr:col>10</xdr:col>
      <xdr:colOff>165100</xdr:colOff>
      <xdr:row>56</xdr:row>
      <xdr:rowOff>121669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138196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40775</xdr:rowOff>
    </xdr:from>
    <xdr:to>
      <xdr:col>6</xdr:col>
      <xdr:colOff>38100</xdr:colOff>
      <xdr:row>56</xdr:row>
      <xdr:rowOff>142375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158902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71096</xdr:rowOff>
    </xdr:from>
    <xdr:to>
      <xdr:col>24</xdr:col>
      <xdr:colOff>63500</xdr:colOff>
      <xdr:row>76</xdr:row>
      <xdr:rowOff>160434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01296"/>
          <a:ext cx="838200" cy="8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31504</xdr:rowOff>
    </xdr:from>
    <xdr:to>
      <xdr:col>19</xdr:col>
      <xdr:colOff>177800</xdr:colOff>
      <xdr:row>76</xdr:row>
      <xdr:rowOff>71096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061704"/>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31504</xdr:rowOff>
    </xdr:from>
    <xdr:to>
      <xdr:col>15</xdr:col>
      <xdr:colOff>50800</xdr:colOff>
      <xdr:row>76</xdr:row>
      <xdr:rowOff>118349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061704"/>
          <a:ext cx="8890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118349</xdr:rowOff>
    </xdr:from>
    <xdr:to>
      <xdr:col>10</xdr:col>
      <xdr:colOff>114300</xdr:colOff>
      <xdr:row>76</xdr:row>
      <xdr:rowOff>160320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48549"/>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109634</xdr:rowOff>
    </xdr:from>
    <xdr:to>
      <xdr:col>24</xdr:col>
      <xdr:colOff>114300</xdr:colOff>
      <xdr:row>77</xdr:row>
      <xdr:rowOff>39784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132511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20296</xdr:rowOff>
    </xdr:from>
    <xdr:to>
      <xdr:col>20</xdr:col>
      <xdr:colOff>38100</xdr:colOff>
      <xdr:row>76</xdr:row>
      <xdr:rowOff>121896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138424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8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152154</xdr:rowOff>
    </xdr:from>
    <xdr:to>
      <xdr:col>15</xdr:col>
      <xdr:colOff>101600</xdr:colOff>
      <xdr:row>76</xdr:row>
      <xdr:rowOff>82304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98831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67549</xdr:rowOff>
    </xdr:from>
    <xdr:to>
      <xdr:col>10</xdr:col>
      <xdr:colOff>165100</xdr:colOff>
      <xdr:row>76</xdr:row>
      <xdr:rowOff>169149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14226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7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109520</xdr:rowOff>
    </xdr:from>
    <xdr:to>
      <xdr:col>6</xdr:col>
      <xdr:colOff>38100</xdr:colOff>
      <xdr:row>77</xdr:row>
      <xdr:rowOff>39670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56197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152070</xdr:rowOff>
    </xdr:from>
    <xdr:to>
      <xdr:col>24</xdr:col>
      <xdr:colOff>63500</xdr:colOff>
      <xdr:row>96</xdr:row>
      <xdr:rowOff>164300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1127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120904</xdr:rowOff>
    </xdr:from>
    <xdr:to>
      <xdr:col>19</xdr:col>
      <xdr:colOff>177800</xdr:colOff>
      <xdr:row>96</xdr:row>
      <xdr:rowOff>164300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80104"/>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120904</xdr:rowOff>
    </xdr:from>
    <xdr:to>
      <xdr:col>15</xdr:col>
      <xdr:colOff>50800</xdr:colOff>
      <xdr:row>96</xdr:row>
      <xdr:rowOff>145072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0104"/>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145072</xdr:rowOff>
    </xdr:from>
    <xdr:to>
      <xdr:col>10</xdr:col>
      <xdr:colOff>114300</xdr:colOff>
      <xdr:row>97</xdr:row>
      <xdr:rowOff>84962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4272"/>
          <a:ext cx="8890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101270</xdr:rowOff>
    </xdr:from>
    <xdr:to>
      <xdr:col>24</xdr:col>
      <xdr:colOff>114300</xdr:colOff>
      <xdr:row>97</xdr:row>
      <xdr:rowOff>31420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79697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113500</xdr:rowOff>
    </xdr:from>
    <xdr:to>
      <xdr:col>20</xdr:col>
      <xdr:colOff>38100</xdr:colOff>
      <xdr:row>97</xdr:row>
      <xdr:rowOff>43650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34777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70104</xdr:rowOff>
    </xdr:from>
    <xdr:to>
      <xdr:col>15</xdr:col>
      <xdr:colOff>101600</xdr:colOff>
      <xdr:row>97</xdr:row>
      <xdr:rowOff>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162831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94272</xdr:rowOff>
    </xdr:from>
    <xdr:to>
      <xdr:col>10</xdr:col>
      <xdr:colOff>165100</xdr:colOff>
      <xdr:row>97</xdr:row>
      <xdr:rowOff>24422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34162</xdr:rowOff>
    </xdr:from>
    <xdr:to>
      <xdr:col>6</xdr:col>
      <xdr:colOff>38100</xdr:colOff>
      <xdr:row>97</xdr:row>
      <xdr:rowOff>135762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126889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128441</xdr:rowOff>
    </xdr:from>
    <xdr:to>
      <xdr:col>55</xdr:col>
      <xdr:colOff>0</xdr:colOff>
      <xdr:row>35</xdr:row>
      <xdr:rowOff>134248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9191"/>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134248</xdr:rowOff>
    </xdr:from>
    <xdr:to>
      <xdr:col>50</xdr:col>
      <xdr:colOff>114300</xdr:colOff>
      <xdr:row>36</xdr:row>
      <xdr:rowOff>38030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34998"/>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24663</xdr:rowOff>
    </xdr:from>
    <xdr:to>
      <xdr:col>45</xdr:col>
      <xdr:colOff>177800</xdr:colOff>
      <xdr:row>36</xdr:row>
      <xdr:rowOff>38030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6863"/>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24663</xdr:rowOff>
    </xdr:from>
    <xdr:to>
      <xdr:col>41</xdr:col>
      <xdr:colOff>50800</xdr:colOff>
      <xdr:row>36</xdr:row>
      <xdr:rowOff>36864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6863"/>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77641</xdr:rowOff>
    </xdr:from>
    <xdr:to>
      <xdr:col>55</xdr:col>
      <xdr:colOff>50800</xdr:colOff>
      <xdr:row>36</xdr:row>
      <xdr:rowOff>7791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56068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83448</xdr:rowOff>
    </xdr:from>
    <xdr:to>
      <xdr:col>50</xdr:col>
      <xdr:colOff>165100</xdr:colOff>
      <xdr:row>36</xdr:row>
      <xdr:rowOff>13598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30125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158680</xdr:rowOff>
    </xdr:from>
    <xdr:to>
      <xdr:col>46</xdr:col>
      <xdr:colOff>38100</xdr:colOff>
      <xdr:row>36</xdr:row>
      <xdr:rowOff>88830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79957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145313</xdr:rowOff>
    </xdr:from>
    <xdr:to>
      <xdr:col>41</xdr:col>
      <xdr:colOff>101600</xdr:colOff>
      <xdr:row>36</xdr:row>
      <xdr:rowOff>75463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66590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157514</xdr:rowOff>
    </xdr:from>
    <xdr:to>
      <xdr:col>36</xdr:col>
      <xdr:colOff>165100</xdr:colOff>
      <xdr:row>36</xdr:row>
      <xdr:rowOff>87664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78791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168439</xdr:rowOff>
    </xdr:from>
    <xdr:to>
      <xdr:col>55</xdr:col>
      <xdr:colOff>0</xdr:colOff>
      <xdr:row>56</xdr:row>
      <xdr:rowOff>26753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26739"/>
          <a:ext cx="83820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116209</xdr:rowOff>
    </xdr:from>
    <xdr:to>
      <xdr:col>50</xdr:col>
      <xdr:colOff>114300</xdr:colOff>
      <xdr:row>56</xdr:row>
      <xdr:rowOff>26753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031609"/>
          <a:ext cx="889000" cy="59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116209</xdr:rowOff>
    </xdr:from>
    <xdr:to>
      <xdr:col>45</xdr:col>
      <xdr:colOff>177800</xdr:colOff>
      <xdr:row>56</xdr:row>
      <xdr:rowOff>22497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031609"/>
          <a:ext cx="889000" cy="5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32363</xdr:rowOff>
    </xdr:from>
    <xdr:to>
      <xdr:col>41</xdr:col>
      <xdr:colOff>50800</xdr:colOff>
      <xdr:row>56</xdr:row>
      <xdr:rowOff>22497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462113"/>
          <a:ext cx="889000" cy="1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117639</xdr:rowOff>
    </xdr:from>
    <xdr:to>
      <xdr:col>55</xdr:col>
      <xdr:colOff>50800</xdr:colOff>
      <xdr:row>55</xdr:row>
      <xdr:rowOff>47789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140516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147403</xdr:rowOff>
    </xdr:from>
    <xdr:to>
      <xdr:col>50</xdr:col>
      <xdr:colOff>165100</xdr:colOff>
      <xdr:row>56</xdr:row>
      <xdr:rowOff>77553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94080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65409</xdr:rowOff>
    </xdr:from>
    <xdr:to>
      <xdr:col>46</xdr:col>
      <xdr:colOff>38100</xdr:colOff>
      <xdr:row>52</xdr:row>
      <xdr:rowOff>167009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89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12086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75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143147</xdr:rowOff>
    </xdr:from>
    <xdr:to>
      <xdr:col>41</xdr:col>
      <xdr:colOff>101600</xdr:colOff>
      <xdr:row>56</xdr:row>
      <xdr:rowOff>73297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89824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153013</xdr:rowOff>
    </xdr:from>
    <xdr:to>
      <xdr:col>36</xdr:col>
      <xdr:colOff>165100</xdr:colOff>
      <xdr:row>55</xdr:row>
      <xdr:rowOff>83163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99690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1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108488</xdr:rowOff>
    </xdr:from>
    <xdr:to>
      <xdr:col>55</xdr:col>
      <xdr:colOff>0</xdr:colOff>
      <xdr:row>76</xdr:row>
      <xdr:rowOff>117289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38688"/>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117289</xdr:rowOff>
    </xdr:from>
    <xdr:to>
      <xdr:col>50</xdr:col>
      <xdr:colOff>114300</xdr:colOff>
      <xdr:row>78</xdr:row>
      <xdr:rowOff>155862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147489"/>
          <a:ext cx="889000" cy="3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21437</xdr:rowOff>
    </xdr:from>
    <xdr:to>
      <xdr:col>45</xdr:col>
      <xdr:colOff>177800</xdr:colOff>
      <xdr:row>78</xdr:row>
      <xdr:rowOff>155862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23087"/>
          <a:ext cx="889000" cy="30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29553</xdr:rowOff>
    </xdr:from>
    <xdr:to>
      <xdr:col>41</xdr:col>
      <xdr:colOff>50800</xdr:colOff>
      <xdr:row>77</xdr:row>
      <xdr:rowOff>21437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716853"/>
          <a:ext cx="889000" cy="5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57688</xdr:rowOff>
    </xdr:from>
    <xdr:to>
      <xdr:col>55</xdr:col>
      <xdr:colOff>50800</xdr:colOff>
      <xdr:row>76</xdr:row>
      <xdr:rowOff>159288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80566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9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66489</xdr:rowOff>
    </xdr:from>
    <xdr:to>
      <xdr:col>50</xdr:col>
      <xdr:colOff>165100</xdr:colOff>
      <xdr:row>76</xdr:row>
      <xdr:rowOff>168089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0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13167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8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105062</xdr:rowOff>
    </xdr:from>
    <xdr:to>
      <xdr:col>46</xdr:col>
      <xdr:colOff>38100</xdr:colOff>
      <xdr:row>79</xdr:row>
      <xdr:rowOff>35212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26339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7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142087</xdr:rowOff>
    </xdr:from>
    <xdr:to>
      <xdr:col>41</xdr:col>
      <xdr:colOff>101600</xdr:colOff>
      <xdr:row>77</xdr:row>
      <xdr:rowOff>72237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88764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150203</xdr:rowOff>
    </xdr:from>
    <xdr:to>
      <xdr:col>36</xdr:col>
      <xdr:colOff>165100</xdr:colOff>
      <xdr:row>74</xdr:row>
      <xdr:rowOff>80353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6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96880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24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152867</xdr:rowOff>
    </xdr:from>
    <xdr:to>
      <xdr:col>55</xdr:col>
      <xdr:colOff>0</xdr:colOff>
      <xdr:row>98</xdr:row>
      <xdr:rowOff>44594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40617"/>
          <a:ext cx="838200" cy="4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64399</xdr:rowOff>
    </xdr:from>
    <xdr:to>
      <xdr:col>50</xdr:col>
      <xdr:colOff>114300</xdr:colOff>
      <xdr:row>98</xdr:row>
      <xdr:rowOff>44594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5494899"/>
          <a:ext cx="889000" cy="13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64399</xdr:rowOff>
    </xdr:from>
    <xdr:to>
      <xdr:col>45</xdr:col>
      <xdr:colOff>177800</xdr:colOff>
      <xdr:row>97</xdr:row>
      <xdr:rowOff>91244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5494899"/>
          <a:ext cx="889000" cy="12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91244</xdr:rowOff>
    </xdr:from>
    <xdr:to>
      <xdr:col>41</xdr:col>
      <xdr:colOff>50800</xdr:colOff>
      <xdr:row>98</xdr:row>
      <xdr:rowOff>96960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21894"/>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102067</xdr:rowOff>
    </xdr:from>
    <xdr:to>
      <xdr:col>55</xdr:col>
      <xdr:colOff>50800</xdr:colOff>
      <xdr:row>96</xdr:row>
      <xdr:rowOff>32217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124944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165244</xdr:rowOff>
    </xdr:from>
    <xdr:to>
      <xdr:col>50</xdr:col>
      <xdr:colOff>165100</xdr:colOff>
      <xdr:row>98</xdr:row>
      <xdr:rowOff>95394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86521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13599</xdr:rowOff>
    </xdr:from>
    <xdr:to>
      <xdr:col>46</xdr:col>
      <xdr:colOff>38100</xdr:colOff>
      <xdr:row>90</xdr:row>
      <xdr:rowOff>115199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54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131726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21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40444</xdr:rowOff>
    </xdr:from>
    <xdr:to>
      <xdr:col>41</xdr:col>
      <xdr:colOff>101600</xdr:colOff>
      <xdr:row>97</xdr:row>
      <xdr:rowOff>142044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46160</xdr:rowOff>
    </xdr:from>
    <xdr:to>
      <xdr:col>36</xdr:col>
      <xdr:colOff>165100</xdr:colOff>
      <xdr:row>98</xdr:row>
      <xdr:rowOff>147760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138887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66532</xdr:rowOff>
    </xdr:from>
    <xdr:to>
      <xdr:col>85</xdr:col>
      <xdr:colOff>127000</xdr:colOff>
      <xdr:row>39</xdr:row>
      <xdr:rowOff>25825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1632"/>
          <a:ext cx="838200" cy="1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66532</xdr:rowOff>
    </xdr:from>
    <xdr:to>
      <xdr:col>81</xdr:col>
      <xdr:colOff>50800</xdr:colOff>
      <xdr:row>39</xdr:row>
      <xdr:rowOff>40455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1632"/>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40455</xdr:rowOff>
    </xdr:from>
    <xdr:to>
      <xdr:col>76</xdr:col>
      <xdr:colOff>114300</xdr:colOff>
      <xdr:row>39</xdr:row>
      <xdr:rowOff>81048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7005"/>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66222</xdr:rowOff>
    </xdr:from>
    <xdr:to>
      <xdr:col>71</xdr:col>
      <xdr:colOff>177800</xdr:colOff>
      <xdr:row>39</xdr:row>
      <xdr:rowOff>81048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52772"/>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146475</xdr:rowOff>
    </xdr:from>
    <xdr:to>
      <xdr:col>85</xdr:col>
      <xdr:colOff>177800</xdr:colOff>
      <xdr:row>39</xdr:row>
      <xdr:rowOff>76625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61402</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7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15732</xdr:rowOff>
    </xdr:from>
    <xdr:to>
      <xdr:col>81</xdr:col>
      <xdr:colOff>101600</xdr:colOff>
      <xdr:row>38</xdr:row>
      <xdr:rowOff>117332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133859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161105</xdr:rowOff>
    </xdr:from>
    <xdr:to>
      <xdr:col>76</xdr:col>
      <xdr:colOff>165100</xdr:colOff>
      <xdr:row>39</xdr:row>
      <xdr:rowOff>91255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82382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6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30248</xdr:rowOff>
    </xdr:from>
    <xdr:to>
      <xdr:col>72</xdr:col>
      <xdr:colOff>38100</xdr:colOff>
      <xdr:row>39</xdr:row>
      <xdr:rowOff>131848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122975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80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15422</xdr:rowOff>
    </xdr:from>
    <xdr:to>
      <xdr:col>67</xdr:col>
      <xdr:colOff>101600</xdr:colOff>
      <xdr:row>39</xdr:row>
      <xdr:rowOff>117022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108149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150228</xdr:rowOff>
    </xdr:from>
    <xdr:to>
      <xdr:col>85</xdr:col>
      <xdr:colOff>127000</xdr:colOff>
      <xdr:row>77</xdr:row>
      <xdr:rowOff>152812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1878"/>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152812</xdr:rowOff>
    </xdr:from>
    <xdr:to>
      <xdr:col>81</xdr:col>
      <xdr:colOff>50800</xdr:colOff>
      <xdr:row>78</xdr:row>
      <xdr:rowOff>3849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54462"/>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3849</xdr:rowOff>
    </xdr:from>
    <xdr:to>
      <xdr:col>76</xdr:col>
      <xdr:colOff>114300</xdr:colOff>
      <xdr:row>78</xdr:row>
      <xdr:rowOff>17095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6949"/>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17095</xdr:rowOff>
    </xdr:from>
    <xdr:to>
      <xdr:col>71</xdr:col>
      <xdr:colOff>177800</xdr:colOff>
      <xdr:row>78</xdr:row>
      <xdr:rowOff>40703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90195"/>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99428</xdr:rowOff>
    </xdr:from>
    <xdr:to>
      <xdr:col>85</xdr:col>
      <xdr:colOff>177800</xdr:colOff>
      <xdr:row>78</xdr:row>
      <xdr:rowOff>29578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122305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102012</xdr:rowOff>
    </xdr:from>
    <xdr:to>
      <xdr:col>81</xdr:col>
      <xdr:colOff>101600</xdr:colOff>
      <xdr:row>78</xdr:row>
      <xdr:rowOff>32162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48689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124499</xdr:rowOff>
    </xdr:from>
    <xdr:to>
      <xdr:col>76</xdr:col>
      <xdr:colOff>165100</xdr:colOff>
      <xdr:row>78</xdr:row>
      <xdr:rowOff>54649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71176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137745</xdr:rowOff>
    </xdr:from>
    <xdr:to>
      <xdr:col>72</xdr:col>
      <xdr:colOff>38100</xdr:colOff>
      <xdr:row>78</xdr:row>
      <xdr:rowOff>67895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84422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161353</xdr:rowOff>
    </xdr:from>
    <xdr:to>
      <xdr:col>67</xdr:col>
      <xdr:colOff>101600</xdr:colOff>
      <xdr:row>78</xdr:row>
      <xdr:rowOff>91503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82630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135173</xdr:rowOff>
    </xdr:from>
    <xdr:to>
      <xdr:col>85</xdr:col>
      <xdr:colOff>127000</xdr:colOff>
      <xdr:row>98</xdr:row>
      <xdr:rowOff>20842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65823"/>
          <a:ext cx="838200" cy="5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135173</xdr:rowOff>
    </xdr:from>
    <xdr:to>
      <xdr:col>81</xdr:col>
      <xdr:colOff>50800</xdr:colOff>
      <xdr:row>98</xdr:row>
      <xdr:rowOff>28719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65823"/>
          <a:ext cx="889000" cy="6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150462</xdr:rowOff>
    </xdr:from>
    <xdr:to>
      <xdr:col>76</xdr:col>
      <xdr:colOff>114300</xdr:colOff>
      <xdr:row>98</xdr:row>
      <xdr:rowOff>28719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81112"/>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32491</xdr:rowOff>
    </xdr:from>
    <xdr:to>
      <xdr:col>71</xdr:col>
      <xdr:colOff>177800</xdr:colOff>
      <xdr:row>97</xdr:row>
      <xdr:rowOff>150462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63141"/>
          <a:ext cx="889000" cy="1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141492</xdr:rowOff>
    </xdr:from>
    <xdr:to>
      <xdr:col>85</xdr:col>
      <xdr:colOff>177800</xdr:colOff>
      <xdr:row>98</xdr:row>
      <xdr:rowOff>71642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100869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84373</xdr:rowOff>
    </xdr:from>
    <xdr:to>
      <xdr:col>81</xdr:col>
      <xdr:colOff>101600</xdr:colOff>
      <xdr:row>98</xdr:row>
      <xdr:rowOff>14523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31050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149369</xdr:rowOff>
    </xdr:from>
    <xdr:to>
      <xdr:col>76</xdr:col>
      <xdr:colOff>165100</xdr:colOff>
      <xdr:row>98</xdr:row>
      <xdr:rowOff>79519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99662</xdr:rowOff>
    </xdr:from>
    <xdr:to>
      <xdr:col>72</xdr:col>
      <xdr:colOff>38100</xdr:colOff>
      <xdr:row>98</xdr:row>
      <xdr:rowOff>29812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46339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153141</xdr:rowOff>
    </xdr:from>
    <xdr:to>
      <xdr:col>67</xdr:col>
      <xdr:colOff>101600</xdr:colOff>
      <xdr:row>97</xdr:row>
      <xdr:rowOff>83291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99818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3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54889</xdr:rowOff>
    </xdr:from>
    <xdr:to>
      <xdr:col>116</xdr:col>
      <xdr:colOff>63500</xdr:colOff>
      <xdr:row>36</xdr:row>
      <xdr:rowOff>170058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227089"/>
          <a:ext cx="8382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54889</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227089"/>
          <a:ext cx="889000" cy="4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119258</xdr:rowOff>
    </xdr:from>
    <xdr:to>
      <xdr:col>116</xdr:col>
      <xdr:colOff>114300</xdr:colOff>
      <xdr:row>37</xdr:row>
      <xdr:rowOff>49408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142135</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4089</xdr:rowOff>
    </xdr:from>
    <xdr:to>
      <xdr:col>112</xdr:col>
      <xdr:colOff>38100</xdr:colOff>
      <xdr:row>36</xdr:row>
      <xdr:rowOff>105689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122216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37189</xdr:rowOff>
    </xdr:from>
    <xdr:to>
      <xdr:col>116</xdr:col>
      <xdr:colOff>63500</xdr:colOff>
      <xdr:row>58</xdr:row>
      <xdr:rowOff>93947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81289"/>
          <a:ext cx="8382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37189</xdr:rowOff>
    </xdr:from>
    <xdr:to>
      <xdr:col>111</xdr:col>
      <xdr:colOff>177800</xdr:colOff>
      <xdr:row>58</xdr:row>
      <xdr:rowOff>40096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8128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159262</xdr:rowOff>
    </xdr:from>
    <xdr:to>
      <xdr:col>107</xdr:col>
      <xdr:colOff>50800</xdr:colOff>
      <xdr:row>58</xdr:row>
      <xdr:rowOff>40096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931912"/>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167001</xdr:rowOff>
    </xdr:from>
    <xdr:to>
      <xdr:col>102</xdr:col>
      <xdr:colOff>114300</xdr:colOff>
      <xdr:row>57</xdr:row>
      <xdr:rowOff>159262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768201"/>
          <a:ext cx="889000" cy="1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43147</xdr:rowOff>
    </xdr:from>
    <xdr:to>
      <xdr:col>116</xdr:col>
      <xdr:colOff>114300</xdr:colOff>
      <xdr:row>58</xdr:row>
      <xdr:rowOff>144747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21574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6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157839</xdr:rowOff>
    </xdr:from>
    <xdr:to>
      <xdr:col>112</xdr:col>
      <xdr:colOff>38100</xdr:colOff>
      <xdr:row>58</xdr:row>
      <xdr:rowOff>87989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104516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160746</xdr:rowOff>
    </xdr:from>
    <xdr:to>
      <xdr:col>107</xdr:col>
      <xdr:colOff>101600</xdr:colOff>
      <xdr:row>58</xdr:row>
      <xdr:rowOff>90896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107423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108462</xdr:rowOff>
    </xdr:from>
    <xdr:to>
      <xdr:col>102</xdr:col>
      <xdr:colOff>165100</xdr:colOff>
      <xdr:row>58</xdr:row>
      <xdr:rowOff>38612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55139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5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116201</xdr:rowOff>
    </xdr:from>
    <xdr:to>
      <xdr:col>98</xdr:col>
      <xdr:colOff>38100</xdr:colOff>
      <xdr:row>57</xdr:row>
      <xdr:rowOff>46351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62878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4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37059</xdr:rowOff>
    </xdr:from>
    <xdr:to>
      <xdr:col>116</xdr:col>
      <xdr:colOff>63500</xdr:colOff>
      <xdr:row>73</xdr:row>
      <xdr:rowOff>55445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52909"/>
          <a:ext cx="8382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110096</xdr:rowOff>
    </xdr:from>
    <xdr:to>
      <xdr:col>111</xdr:col>
      <xdr:colOff>177800</xdr:colOff>
      <xdr:row>73</xdr:row>
      <xdr:rowOff>55445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454496"/>
          <a:ext cx="889000" cy="1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166544</xdr:rowOff>
    </xdr:from>
    <xdr:to>
      <xdr:col>107</xdr:col>
      <xdr:colOff>50800</xdr:colOff>
      <xdr:row>72</xdr:row>
      <xdr:rowOff>110096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168044"/>
          <a:ext cx="889000" cy="28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166544</xdr:rowOff>
    </xdr:from>
    <xdr:to>
      <xdr:col>102</xdr:col>
      <xdr:colOff>114300</xdr:colOff>
      <xdr:row>73</xdr:row>
      <xdr:rowOff>161776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168044"/>
          <a:ext cx="889000" cy="50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157709</xdr:rowOff>
    </xdr:from>
    <xdr:to>
      <xdr:col>116</xdr:col>
      <xdr:colOff>114300</xdr:colOff>
      <xdr:row>73</xdr:row>
      <xdr:rowOff>87859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9136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4645</xdr:rowOff>
    </xdr:from>
    <xdr:to>
      <xdr:col>112</xdr:col>
      <xdr:colOff>38100</xdr:colOff>
      <xdr:row>73</xdr:row>
      <xdr:rowOff>106245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122772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59296</xdr:rowOff>
    </xdr:from>
    <xdr:to>
      <xdr:col>107</xdr:col>
      <xdr:colOff>101600</xdr:colOff>
      <xdr:row>72</xdr:row>
      <xdr:rowOff>160896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5973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1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115744</xdr:rowOff>
    </xdr:from>
    <xdr:to>
      <xdr:col>102</xdr:col>
      <xdr:colOff>165100</xdr:colOff>
      <xdr:row>71</xdr:row>
      <xdr:rowOff>45894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1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62421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18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110976</xdr:rowOff>
    </xdr:from>
    <xdr:to>
      <xdr:col>98</xdr:col>
      <xdr:colOff>38100</xdr:colOff>
      <xdr:row>74</xdr:row>
      <xdr:rowOff>41126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57653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総額は、住民１人当たり７７２，５５１円となっており、人件費、物件費、維持補修費、普通建設事業費、公債費及び繰出金等において、類似団体平均と比べて高い水準にある。特に人件費は県内２番目に広大な面積を有する当市において旧町ごとに窓口センターを設置していることや、直営で消防業務を運営しており、職員数が多いことが要因となっている。物件費や維持補修費においても同様に、広い市域を網羅するために旧町ごとに配置している庁舎や出張所の維持管理費のほか、一部特別豪雪地域を有し、市道の除排雪経費を含めた道路の維持管理費が多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普通建設事業費は、鷹巣中学校大規模改造事業（３４７百万円）及びし尿処理施設建設事業（１，０５７百万円）等の施工により前年度の９９，７０４円から１４３，７１４円に増加している。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繰出金については、前年度よりも１，１２６円増加したが、これは人口減に伴う住民一人当たりコストの増である。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今後は、北秋田市公共施設等総合管理計画に基づき、施設の統廃合や更新及び大規模改修等に係る建設事業を計画に実施していくことなどにより事業費の抑制に努める。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32067</xdr:rowOff>
    </xdr:from>
    <xdr:to>
      <xdr:col>24</xdr:col>
      <xdr:colOff>63500</xdr:colOff>
      <xdr:row>35</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281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34544</xdr:rowOff>
    </xdr:from>
    <xdr:to>
      <xdr:col>19</xdr:col>
      <xdr:colOff>177800</xdr:colOff>
      <xdr:row>35</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529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96266</xdr:rowOff>
    </xdr:from>
    <xdr:to>
      <xdr:col>15</xdr:col>
      <xdr:colOff>50800</xdr:colOff>
      <xdr:row>35</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7016"/>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910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152717</xdr:rowOff>
    </xdr:from>
    <xdr:to>
      <xdr:col>24</xdr:col>
      <xdr:colOff>114300</xdr:colOff>
      <xdr:row>35</xdr:row>
      <xdr:rowOff>82867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155194</xdr:rowOff>
    </xdr:from>
    <xdr:to>
      <xdr:col>20</xdr:col>
      <xdr:colOff>38100</xdr:colOff>
      <xdr:row>35</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101871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45466</xdr:rowOff>
    </xdr:from>
    <xdr:to>
      <xdr:col>15</xdr:col>
      <xdr:colOff>101600</xdr:colOff>
      <xdr:row>35</xdr:row>
      <xdr:rowOff>147066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80137</xdr:rowOff>
    </xdr:from>
    <xdr:to>
      <xdr:col>10</xdr:col>
      <xdr:colOff>165100</xdr:colOff>
      <xdr:row>36</xdr:row>
      <xdr:rowOff>10287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26814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81976</xdr:rowOff>
    </xdr:from>
    <xdr:to>
      <xdr:col>24</xdr:col>
      <xdr:colOff>63500</xdr:colOff>
      <xdr:row>57</xdr:row>
      <xdr:rowOff>113960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4626"/>
          <a:ext cx="8382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81976</xdr:rowOff>
    </xdr:from>
    <xdr:to>
      <xdr:col>19</xdr:col>
      <xdr:colOff>177800</xdr:colOff>
      <xdr:row>57</xdr:row>
      <xdr:rowOff>97823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4626"/>
          <a:ext cx="8890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97823</xdr:rowOff>
    </xdr:from>
    <xdr:to>
      <xdr:col>15</xdr:col>
      <xdr:colOff>50800</xdr:colOff>
      <xdr:row>57</xdr:row>
      <xdr:rowOff>158122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0473"/>
          <a:ext cx="889000" cy="6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35086</xdr:rowOff>
    </xdr:from>
    <xdr:to>
      <xdr:col>10</xdr:col>
      <xdr:colOff>114300</xdr:colOff>
      <xdr:row>57</xdr:row>
      <xdr:rowOff>158122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07736"/>
          <a:ext cx="889000" cy="1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63160</xdr:rowOff>
    </xdr:from>
    <xdr:to>
      <xdr:col>24</xdr:col>
      <xdr:colOff>114300</xdr:colOff>
      <xdr:row>57</xdr:row>
      <xdr:rowOff>164760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41587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31176</xdr:rowOff>
    </xdr:from>
    <xdr:to>
      <xdr:col>20</xdr:col>
      <xdr:colOff>38100</xdr:colOff>
      <xdr:row>57</xdr:row>
      <xdr:rowOff>132776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149303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7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47023</xdr:rowOff>
    </xdr:from>
    <xdr:to>
      <xdr:col>15</xdr:col>
      <xdr:colOff>101600</xdr:colOff>
      <xdr:row>57</xdr:row>
      <xdr:rowOff>148623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165150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107322</xdr:rowOff>
    </xdr:from>
    <xdr:to>
      <xdr:col>10</xdr:col>
      <xdr:colOff>165100</xdr:colOff>
      <xdr:row>58</xdr:row>
      <xdr:rowOff>37472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53999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155736</xdr:rowOff>
    </xdr:from>
    <xdr:to>
      <xdr:col>6</xdr:col>
      <xdr:colOff>38100</xdr:colOff>
      <xdr:row>57</xdr:row>
      <xdr:rowOff>85886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102413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60780</xdr:rowOff>
    </xdr:from>
    <xdr:to>
      <xdr:col>24</xdr:col>
      <xdr:colOff>63500</xdr:colOff>
      <xdr:row>75</xdr:row>
      <xdr:rowOff>73452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19530"/>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818</xdr:rowOff>
    </xdr:from>
    <xdr:to>
      <xdr:col>19</xdr:col>
      <xdr:colOff>177800</xdr:colOff>
      <xdr:row>75</xdr:row>
      <xdr:rowOff>73452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59568"/>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42873</xdr:rowOff>
    </xdr:from>
    <xdr:to>
      <xdr:col>15</xdr:col>
      <xdr:colOff>50800</xdr:colOff>
      <xdr:row>75</xdr:row>
      <xdr:rowOff>818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558723"/>
          <a:ext cx="889000" cy="3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42873</xdr:rowOff>
    </xdr:from>
    <xdr:to>
      <xdr:col>10</xdr:col>
      <xdr:colOff>114300</xdr:colOff>
      <xdr:row>76</xdr:row>
      <xdr:rowOff>5642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58723"/>
          <a:ext cx="889000" cy="4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9980</xdr:rowOff>
    </xdr:from>
    <xdr:to>
      <xdr:col>24</xdr:col>
      <xdr:colOff>114300</xdr:colOff>
      <xdr:row>75</xdr:row>
      <xdr:rowOff>111580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32857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2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22652</xdr:rowOff>
    </xdr:from>
    <xdr:to>
      <xdr:col>20</xdr:col>
      <xdr:colOff>38100</xdr:colOff>
      <xdr:row>75</xdr:row>
      <xdr:rowOff>124252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140779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121468</xdr:rowOff>
    </xdr:from>
    <xdr:to>
      <xdr:col>15</xdr:col>
      <xdr:colOff>101600</xdr:colOff>
      <xdr:row>75</xdr:row>
      <xdr:rowOff>51618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68145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8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163523</xdr:rowOff>
    </xdr:from>
    <xdr:to>
      <xdr:col>10</xdr:col>
      <xdr:colOff>165100</xdr:colOff>
      <xdr:row>73</xdr:row>
      <xdr:rowOff>93673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110200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8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126292</xdr:rowOff>
    </xdr:from>
    <xdr:to>
      <xdr:col>6</xdr:col>
      <xdr:colOff>38100</xdr:colOff>
      <xdr:row>76</xdr:row>
      <xdr:rowOff>56442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72969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12446</xdr:rowOff>
    </xdr:from>
    <xdr:to>
      <xdr:col>24</xdr:col>
      <xdr:colOff>62865</xdr:colOff>
      <xdr:row>98</xdr:row>
      <xdr:rowOff>46996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85846"/>
          <a:ext cx="1270" cy="1063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50823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46996</xdr:rowOff>
    </xdr:from>
    <xdr:to>
      <xdr:col>24</xdr:col>
      <xdr:colOff>152400</xdr:colOff>
      <xdr:row>98</xdr:row>
      <xdr:rowOff>46996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49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130573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6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12446</xdr:rowOff>
    </xdr:from>
    <xdr:to>
      <xdr:col>24</xdr:col>
      <xdr:colOff>152400</xdr:colOff>
      <xdr:row>92</xdr:row>
      <xdr:rowOff>12446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74862</xdr:rowOff>
    </xdr:from>
    <xdr:to>
      <xdr:col>24</xdr:col>
      <xdr:colOff>63500</xdr:colOff>
      <xdr:row>94</xdr:row>
      <xdr:rowOff>131394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19712"/>
          <a:ext cx="8382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84023</xdr:rowOff>
    </xdr:from>
    <xdr:to>
      <xdr:col>24</xdr:col>
      <xdr:colOff>114300</xdr:colOff>
      <xdr:row>97</xdr:row>
      <xdr:rowOff>14173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85034</xdr:rowOff>
    </xdr:from>
    <xdr:to>
      <xdr:col>19</xdr:col>
      <xdr:colOff>177800</xdr:colOff>
      <xdr:row>94</xdr:row>
      <xdr:rowOff>131394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515534"/>
          <a:ext cx="889000" cy="7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102243</xdr:rowOff>
    </xdr:from>
    <xdr:to>
      <xdr:col>20</xdr:col>
      <xdr:colOff>38100</xdr:colOff>
      <xdr:row>97</xdr:row>
      <xdr:rowOff>32393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85034</xdr:rowOff>
    </xdr:from>
    <xdr:to>
      <xdr:col>15</xdr:col>
      <xdr:colOff>50800</xdr:colOff>
      <xdr:row>94</xdr:row>
      <xdr:rowOff>158651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515534"/>
          <a:ext cx="889000" cy="7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101274</xdr:rowOff>
    </xdr:from>
    <xdr:to>
      <xdr:col>15</xdr:col>
      <xdr:colOff>101600</xdr:colOff>
      <xdr:row>97</xdr:row>
      <xdr:rowOff>31424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158651</xdr:rowOff>
    </xdr:from>
    <xdr:to>
      <xdr:col>10</xdr:col>
      <xdr:colOff>114300</xdr:colOff>
      <xdr:row>96</xdr:row>
      <xdr:rowOff>42430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74951"/>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99826</xdr:rowOff>
    </xdr:from>
    <xdr:to>
      <xdr:col>10</xdr:col>
      <xdr:colOff>165100</xdr:colOff>
      <xdr:row>97</xdr:row>
      <xdr:rowOff>29976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21103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38509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24062</xdr:rowOff>
    </xdr:from>
    <xdr:to>
      <xdr:col>24</xdr:col>
      <xdr:colOff>114300</xdr:colOff>
      <xdr:row>93</xdr:row>
      <xdr:rowOff>125662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46939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2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80594</xdr:rowOff>
    </xdr:from>
    <xdr:to>
      <xdr:col>20</xdr:col>
      <xdr:colOff>38100</xdr:colOff>
      <xdr:row>95</xdr:row>
      <xdr:rowOff>10744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27271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34234</xdr:rowOff>
    </xdr:from>
    <xdr:to>
      <xdr:col>15</xdr:col>
      <xdr:colOff>101600</xdr:colOff>
      <xdr:row>90</xdr:row>
      <xdr:rowOff>135834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4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152361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23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107851</xdr:rowOff>
    </xdr:from>
    <xdr:to>
      <xdr:col>10</xdr:col>
      <xdr:colOff>165100</xdr:colOff>
      <xdr:row>95</xdr:row>
      <xdr:rowOff>38001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54528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163080</xdr:rowOff>
    </xdr:from>
    <xdr:to>
      <xdr:col>6</xdr:col>
      <xdr:colOff>38100</xdr:colOff>
      <xdr:row>96</xdr:row>
      <xdr:rowOff>93230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109757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14623</xdr:rowOff>
    </xdr:from>
    <xdr:to>
      <xdr:col>55</xdr:col>
      <xdr:colOff>0</xdr:colOff>
      <xdr:row>38</xdr:row>
      <xdr:rowOff>79284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186823"/>
          <a:ext cx="838200" cy="4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14623</xdr:rowOff>
    </xdr:from>
    <xdr:to>
      <xdr:col>50</xdr:col>
      <xdr:colOff>114300</xdr:colOff>
      <xdr:row>36</xdr:row>
      <xdr:rowOff>55118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8682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36</xdr:row>
      <xdr:rowOff>58057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273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58057</xdr:rowOff>
    </xdr:from>
    <xdr:to>
      <xdr:col>41</xdr:col>
      <xdr:colOff>50800</xdr:colOff>
      <xdr:row>36</xdr:row>
      <xdr:rowOff>58057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3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28484</xdr:rowOff>
    </xdr:from>
    <xdr:to>
      <xdr:col>55</xdr:col>
      <xdr:colOff>50800</xdr:colOff>
      <xdr:row>38</xdr:row>
      <xdr:rowOff>130084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6911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135273</xdr:rowOff>
    </xdr:from>
    <xdr:to>
      <xdr:col>50</xdr:col>
      <xdr:colOff>165100</xdr:colOff>
      <xdr:row>36</xdr:row>
      <xdr:rowOff>65423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81950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122445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7257</xdr:rowOff>
    </xdr:from>
    <xdr:to>
      <xdr:col>41</xdr:col>
      <xdr:colOff>101600</xdr:colOff>
      <xdr:row>36</xdr:row>
      <xdr:rowOff>108857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125384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7257</xdr:rowOff>
    </xdr:from>
    <xdr:to>
      <xdr:col>36</xdr:col>
      <xdr:colOff>165100</xdr:colOff>
      <xdr:row>36</xdr:row>
      <xdr:rowOff>108857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125384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32080</xdr:rowOff>
    </xdr:from>
    <xdr:to>
      <xdr:col>55</xdr:col>
      <xdr:colOff>0</xdr:colOff>
      <xdr:row>56</xdr:row>
      <xdr:rowOff>95872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633280"/>
          <a:ext cx="8382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32080</xdr:rowOff>
    </xdr:from>
    <xdr:to>
      <xdr:col>50</xdr:col>
      <xdr:colOff>114300</xdr:colOff>
      <xdr:row>56</xdr:row>
      <xdr:rowOff>37097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63328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37097</xdr:rowOff>
    </xdr:from>
    <xdr:to>
      <xdr:col>45</xdr:col>
      <xdr:colOff>177800</xdr:colOff>
      <xdr:row>56</xdr:row>
      <xdr:rowOff>153213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38297"/>
          <a:ext cx="889000" cy="1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123546</xdr:rowOff>
    </xdr:from>
    <xdr:to>
      <xdr:col>41</xdr:col>
      <xdr:colOff>50800</xdr:colOff>
      <xdr:row>56</xdr:row>
      <xdr:rowOff>153213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24746"/>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45072</xdr:rowOff>
    </xdr:from>
    <xdr:to>
      <xdr:col>55</xdr:col>
      <xdr:colOff>50800</xdr:colOff>
      <xdr:row>56</xdr:row>
      <xdr:rowOff>146672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67949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152730</xdr:rowOff>
    </xdr:from>
    <xdr:to>
      <xdr:col>50</xdr:col>
      <xdr:colOff>165100</xdr:colOff>
      <xdr:row>56</xdr:row>
      <xdr:rowOff>82880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99407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157747</xdr:rowOff>
    </xdr:from>
    <xdr:to>
      <xdr:col>46</xdr:col>
      <xdr:colOff>38100</xdr:colOff>
      <xdr:row>56</xdr:row>
      <xdr:rowOff>87897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104424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102413</xdr:rowOff>
    </xdr:from>
    <xdr:to>
      <xdr:col>41</xdr:col>
      <xdr:colOff>101600</xdr:colOff>
      <xdr:row>57</xdr:row>
      <xdr:rowOff>32563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23690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7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72746</xdr:rowOff>
    </xdr:from>
    <xdr:to>
      <xdr:col>36</xdr:col>
      <xdr:colOff>165100</xdr:colOff>
      <xdr:row>57</xdr:row>
      <xdr:rowOff>2896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19423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61116</xdr:rowOff>
    </xdr:from>
    <xdr:to>
      <xdr:col>55</xdr:col>
      <xdr:colOff>0</xdr:colOff>
      <xdr:row>78</xdr:row>
      <xdr:rowOff>63309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4216"/>
          <a:ext cx="8382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48854</xdr:rowOff>
    </xdr:from>
    <xdr:to>
      <xdr:col>50</xdr:col>
      <xdr:colOff>114300</xdr:colOff>
      <xdr:row>78</xdr:row>
      <xdr:rowOff>63309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1954"/>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48854</xdr:rowOff>
    </xdr:from>
    <xdr:to>
      <xdr:col>45</xdr:col>
      <xdr:colOff>177800</xdr:colOff>
      <xdr:row>78</xdr:row>
      <xdr:rowOff>59226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1954"/>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164998</xdr:rowOff>
    </xdr:from>
    <xdr:to>
      <xdr:col>41</xdr:col>
      <xdr:colOff>50800</xdr:colOff>
      <xdr:row>78</xdr:row>
      <xdr:rowOff>59226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66648"/>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10316</xdr:rowOff>
    </xdr:from>
    <xdr:to>
      <xdr:col>55</xdr:col>
      <xdr:colOff>50800</xdr:colOff>
      <xdr:row>78</xdr:row>
      <xdr:rowOff>111916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160193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12509</xdr:rowOff>
    </xdr:from>
    <xdr:to>
      <xdr:col>50</xdr:col>
      <xdr:colOff>165100</xdr:colOff>
      <xdr:row>78</xdr:row>
      <xdr:rowOff>114109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130636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169504</xdr:rowOff>
    </xdr:from>
    <xdr:to>
      <xdr:col>46</xdr:col>
      <xdr:colOff>38100</xdr:colOff>
      <xdr:row>78</xdr:row>
      <xdr:rowOff>99654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116181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8426</xdr:rowOff>
    </xdr:from>
    <xdr:to>
      <xdr:col>41</xdr:col>
      <xdr:colOff>101600</xdr:colOff>
      <xdr:row>78</xdr:row>
      <xdr:rowOff>110026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126553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114198</xdr:rowOff>
    </xdr:from>
    <xdr:to>
      <xdr:col>36</xdr:col>
      <xdr:colOff>165100</xdr:colOff>
      <xdr:row>78</xdr:row>
      <xdr:rowOff>44348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60875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100381</xdr:rowOff>
    </xdr:from>
    <xdr:to>
      <xdr:col>55</xdr:col>
      <xdr:colOff>0</xdr:colOff>
      <xdr:row>95</xdr:row>
      <xdr:rowOff>42831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16681"/>
          <a:ext cx="8382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42831</xdr:rowOff>
    </xdr:from>
    <xdr:to>
      <xdr:col>50</xdr:col>
      <xdr:colOff>114300</xdr:colOff>
      <xdr:row>95</xdr:row>
      <xdr:rowOff>77054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30581"/>
          <a:ext cx="889000" cy="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77054</xdr:rowOff>
    </xdr:from>
    <xdr:to>
      <xdr:col>45</xdr:col>
      <xdr:colOff>177800</xdr:colOff>
      <xdr:row>95</xdr:row>
      <xdr:rowOff>128375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64804"/>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128375</xdr:rowOff>
    </xdr:from>
    <xdr:to>
      <xdr:col>41</xdr:col>
      <xdr:colOff>50800</xdr:colOff>
      <xdr:row>95</xdr:row>
      <xdr:rowOff>141787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416125"/>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49581</xdr:rowOff>
    </xdr:from>
    <xdr:to>
      <xdr:col>55</xdr:col>
      <xdr:colOff>50800</xdr:colOff>
      <xdr:row>94</xdr:row>
      <xdr:rowOff>151181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1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72458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163481</xdr:rowOff>
    </xdr:from>
    <xdr:to>
      <xdr:col>50</xdr:col>
      <xdr:colOff>165100</xdr:colOff>
      <xdr:row>95</xdr:row>
      <xdr:rowOff>93631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110158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26254</xdr:rowOff>
    </xdr:from>
    <xdr:to>
      <xdr:col>46</xdr:col>
      <xdr:colOff>38100</xdr:colOff>
      <xdr:row>95</xdr:row>
      <xdr:rowOff>127854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144381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77575</xdr:rowOff>
    </xdr:from>
    <xdr:to>
      <xdr:col>41</xdr:col>
      <xdr:colOff>101600</xdr:colOff>
      <xdr:row>96</xdr:row>
      <xdr:rowOff>7725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3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24252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1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90987</xdr:rowOff>
    </xdr:from>
    <xdr:to>
      <xdr:col>36</xdr:col>
      <xdr:colOff>165100</xdr:colOff>
      <xdr:row>96</xdr:row>
      <xdr:rowOff>21137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37664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1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35554</xdr:rowOff>
    </xdr:from>
    <xdr:to>
      <xdr:col>85</xdr:col>
      <xdr:colOff>127000</xdr:colOff>
      <xdr:row>35</xdr:row>
      <xdr:rowOff>155492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36304"/>
          <a:ext cx="8382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35554</xdr:rowOff>
    </xdr:from>
    <xdr:to>
      <xdr:col>81</xdr:col>
      <xdr:colOff>50800</xdr:colOff>
      <xdr:row>35</xdr:row>
      <xdr:rowOff>103981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3630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103981</xdr:rowOff>
    </xdr:from>
    <xdr:to>
      <xdr:col>76</xdr:col>
      <xdr:colOff>114300</xdr:colOff>
      <xdr:row>36</xdr:row>
      <xdr:rowOff>87236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04731"/>
          <a:ext cx="889000" cy="1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87236</xdr:rowOff>
    </xdr:from>
    <xdr:to>
      <xdr:col>71</xdr:col>
      <xdr:colOff>177800</xdr:colOff>
      <xdr:row>36</xdr:row>
      <xdr:rowOff>91732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5943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104692</xdr:rowOff>
    </xdr:from>
    <xdr:to>
      <xdr:col>85</xdr:col>
      <xdr:colOff>177800</xdr:colOff>
      <xdr:row>36</xdr:row>
      <xdr:rowOff>34842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127569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156204</xdr:rowOff>
    </xdr:from>
    <xdr:to>
      <xdr:col>81</xdr:col>
      <xdr:colOff>101600</xdr:colOff>
      <xdr:row>35</xdr:row>
      <xdr:rowOff>86354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102881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53181</xdr:rowOff>
    </xdr:from>
    <xdr:to>
      <xdr:col>76</xdr:col>
      <xdr:colOff>165100</xdr:colOff>
      <xdr:row>35</xdr:row>
      <xdr:rowOff>154781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171308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36436</xdr:rowOff>
    </xdr:from>
    <xdr:to>
      <xdr:col>72</xdr:col>
      <xdr:colOff>38100</xdr:colOff>
      <xdr:row>36</xdr:row>
      <xdr:rowOff>138036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154563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40932</xdr:rowOff>
    </xdr:from>
    <xdr:to>
      <xdr:col>67</xdr:col>
      <xdr:colOff>101600</xdr:colOff>
      <xdr:row>36</xdr:row>
      <xdr:rowOff>142532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133659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8803</xdr:rowOff>
    </xdr:from>
    <xdr:to>
      <xdr:col>85</xdr:col>
      <xdr:colOff>127000</xdr:colOff>
      <xdr:row>56</xdr:row>
      <xdr:rowOff>85088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10003"/>
          <a:ext cx="838200" cy="7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85088</xdr:rowOff>
    </xdr:from>
    <xdr:to>
      <xdr:col>81</xdr:col>
      <xdr:colOff>50800</xdr:colOff>
      <xdr:row>56</xdr:row>
      <xdr:rowOff>130153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86288"/>
          <a:ext cx="889000" cy="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130153</xdr:rowOff>
    </xdr:from>
    <xdr:to>
      <xdr:col>76</xdr:col>
      <xdr:colOff>114300</xdr:colOff>
      <xdr:row>56</xdr:row>
      <xdr:rowOff>167132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31353"/>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38194</xdr:rowOff>
    </xdr:from>
    <xdr:to>
      <xdr:col>71</xdr:col>
      <xdr:colOff>177800</xdr:colOff>
      <xdr:row>56</xdr:row>
      <xdr:rowOff>167132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296494"/>
          <a:ext cx="889000" cy="4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129453</xdr:rowOff>
    </xdr:from>
    <xdr:to>
      <xdr:col>85</xdr:col>
      <xdr:colOff>177800</xdr:colOff>
      <xdr:row>56</xdr:row>
      <xdr:rowOff>59603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152330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34288</xdr:rowOff>
    </xdr:from>
    <xdr:to>
      <xdr:col>81</xdr:col>
      <xdr:colOff>101600</xdr:colOff>
      <xdr:row>56</xdr:row>
      <xdr:rowOff>135888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152415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4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79353</xdr:rowOff>
    </xdr:from>
    <xdr:to>
      <xdr:col>76</xdr:col>
      <xdr:colOff>165100</xdr:colOff>
      <xdr:row>57</xdr:row>
      <xdr:rowOff>9503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116332</xdr:rowOff>
    </xdr:from>
    <xdr:to>
      <xdr:col>72</xdr:col>
      <xdr:colOff>38100</xdr:colOff>
      <xdr:row>57</xdr:row>
      <xdr:rowOff>46482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37609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158844</xdr:rowOff>
    </xdr:from>
    <xdr:to>
      <xdr:col>67</xdr:col>
      <xdr:colOff>101600</xdr:colOff>
      <xdr:row>54</xdr:row>
      <xdr:rowOff>88994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105521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14795" y="90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66532</xdr:rowOff>
    </xdr:from>
    <xdr:to>
      <xdr:col>85</xdr:col>
      <xdr:colOff>127000</xdr:colOff>
      <xdr:row>79</xdr:row>
      <xdr:rowOff>25825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39632"/>
          <a:ext cx="838200" cy="1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66532</xdr:rowOff>
    </xdr:from>
    <xdr:to>
      <xdr:col>81</xdr:col>
      <xdr:colOff>50800</xdr:colOff>
      <xdr:row>79</xdr:row>
      <xdr:rowOff>40455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439632"/>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40455</xdr:rowOff>
    </xdr:from>
    <xdr:to>
      <xdr:col>76</xdr:col>
      <xdr:colOff>114300</xdr:colOff>
      <xdr:row>79</xdr:row>
      <xdr:rowOff>81048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585005"/>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66221</xdr:rowOff>
    </xdr:from>
    <xdr:to>
      <xdr:col>71</xdr:col>
      <xdr:colOff>177800</xdr:colOff>
      <xdr:row>79</xdr:row>
      <xdr:rowOff>81048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10771"/>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146475</xdr:rowOff>
    </xdr:from>
    <xdr:to>
      <xdr:col>85</xdr:col>
      <xdr:colOff>177800</xdr:colOff>
      <xdr:row>79</xdr:row>
      <xdr:rowOff>76625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61402</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15732</xdr:rowOff>
    </xdr:from>
    <xdr:to>
      <xdr:col>81</xdr:col>
      <xdr:colOff>101600</xdr:colOff>
      <xdr:row>78</xdr:row>
      <xdr:rowOff>117332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3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133859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14111" y="1316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161105</xdr:rowOff>
    </xdr:from>
    <xdr:to>
      <xdr:col>76</xdr:col>
      <xdr:colOff>165100</xdr:colOff>
      <xdr:row>79</xdr:row>
      <xdr:rowOff>91255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82382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62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30248</xdr:rowOff>
    </xdr:from>
    <xdr:to>
      <xdr:col>72</xdr:col>
      <xdr:colOff>38100</xdr:colOff>
      <xdr:row>79</xdr:row>
      <xdr:rowOff>131848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122975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66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15421</xdr:rowOff>
    </xdr:from>
    <xdr:to>
      <xdr:col>67</xdr:col>
      <xdr:colOff>101600</xdr:colOff>
      <xdr:row>79</xdr:row>
      <xdr:rowOff>117021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108148</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150030</xdr:rowOff>
    </xdr:from>
    <xdr:to>
      <xdr:col>85</xdr:col>
      <xdr:colOff>127000</xdr:colOff>
      <xdr:row>97</xdr:row>
      <xdr:rowOff>152143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80680"/>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152143</xdr:rowOff>
    </xdr:from>
    <xdr:to>
      <xdr:col>81</xdr:col>
      <xdr:colOff>50800</xdr:colOff>
      <xdr:row>98</xdr:row>
      <xdr:rowOff>3817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82793"/>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3817</xdr:rowOff>
    </xdr:from>
    <xdr:to>
      <xdr:col>76</xdr:col>
      <xdr:colOff>114300</xdr:colOff>
      <xdr:row>98</xdr:row>
      <xdr:rowOff>17095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805917"/>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17095</xdr:rowOff>
    </xdr:from>
    <xdr:to>
      <xdr:col>71</xdr:col>
      <xdr:colOff>177800</xdr:colOff>
      <xdr:row>98</xdr:row>
      <xdr:rowOff>40703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19195"/>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99230</xdr:rowOff>
    </xdr:from>
    <xdr:to>
      <xdr:col>85</xdr:col>
      <xdr:colOff>177800</xdr:colOff>
      <xdr:row>98</xdr:row>
      <xdr:rowOff>29380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122107</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8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101343</xdr:rowOff>
    </xdr:from>
    <xdr:to>
      <xdr:col>81</xdr:col>
      <xdr:colOff>101600</xdr:colOff>
      <xdr:row>98</xdr:row>
      <xdr:rowOff>31493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48020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5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124467</xdr:rowOff>
    </xdr:from>
    <xdr:to>
      <xdr:col>76</xdr:col>
      <xdr:colOff>165100</xdr:colOff>
      <xdr:row>98</xdr:row>
      <xdr:rowOff>54617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71144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5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137745</xdr:rowOff>
    </xdr:from>
    <xdr:to>
      <xdr:col>72</xdr:col>
      <xdr:colOff>38100</xdr:colOff>
      <xdr:row>98</xdr:row>
      <xdr:rowOff>67895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84422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5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161353</xdr:rowOff>
    </xdr:from>
    <xdr:to>
      <xdr:col>67</xdr:col>
      <xdr:colOff>101600</xdr:colOff>
      <xdr:row>98</xdr:row>
      <xdr:rowOff>91503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82630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総務費の住民１人当たりコストは、前年度と比較して９，７９４円少ない１００，３８２円となっている。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総務費における人件費総額は前年度と比較して増加（１０９百万円）しているものの、積立金総額が減少（▲５４９百万円）していることなどが主な要因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民生費の住民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人当たりコストは、前年度と比較して１，６６３円多い１８７，８５７円となった。これは人口減に伴う住民一人当たりコストの増である。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衛生費の住民１人当たりコストは、前年度と比較して２９，９１９円多い１３１，００９円となった。普通建設事業の増（し尿処理施設建設事業１，０５７百万円）が主な要因となっている。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の住民１人当たりコストは、前年度と比較して１１，９５８円多い９４，１２８円となった。普通建設事業の増（根子トンネル補修事業１２２百万円、坊沢大橋補修事業１７１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教育費の住民１人当たりコストは、前年度と比較して１０，０１１円多い７２，１７８円となった。普通建設事業の増（鷹巣中学校大規模改造事業３４７百万円）が主な要因となっている。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財政調整基金については、財源不足に対応するため基金を取崩したことから、残高は６６８，６５７千円・１１．２％減少し、標準財政規模比では４．２８ポイントのマイナスとなった。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実質収支については、５５０，１３５千円の黒字であり、前年度よりも１５２，０１０千円の増、標準財政規模比も１．１６ポイント増となっている。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実質単年度収支は、積立金の減により、３年連続でマイナスとなっている。標準財政規模比でもマイナス１．９４％となった。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今後も普通交付税の合併算定替え終了等による歳入減が見込まれることから、北秋田市公共施設等総合管理計画に基づき、更なる経費削減に努める。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一般会計では、普通交付税の減等による財源不足を補填するため財政調整基金からの繰入を行った結果、黒字となっている。また、その他の会計においても赤字は生じていない。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決算となっている会計は、一般会計のほか国民健康保険特別会計、介護保険特別会計、水道事業会計、下水道事業特別会計、農業集落排水事業特別会計、特定地域生活排水処理事業特別会計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その中でも、水道事業会計においては、浄水場建設に伴う一般会計からの出資金等により、前年度に引き続き高い比率となっている。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今後は、人口減少により市税や料金収入の減少が想定されることから、更なる事務事業の見直しや施設の維持管理経費の削減等に努め、適正な財政運営、企業経営に努める。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25017578</v>
      </c>
      <c r="BO4" s="424"/>
      <c r="BP4" s="424"/>
      <c r="BQ4" s="424"/>
      <c r="BR4" s="424"/>
      <c r="BS4" s="424"/>
      <c r="BT4" s="424"/>
      <c r="BU4" s="425"/>
      <c r="BV4" s="423">
        <v>24644369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4.0999999999999996</v>
      </c>
      <c r="CU4" s="608"/>
      <c r="CV4" s="608"/>
      <c r="CW4" s="608"/>
      <c r="CX4" s="608"/>
      <c r="CY4" s="608"/>
      <c r="CZ4" s="608"/>
      <c r="DA4" s="609"/>
      <c r="DB4" s="607">
        <v>2.9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24316049</v>
      </c>
      <c r="BO5" s="429"/>
      <c r="BP5" s="429"/>
      <c r="BQ5" s="429"/>
      <c r="BR5" s="429"/>
      <c r="BS5" s="429"/>
      <c r="BT5" s="429"/>
      <c r="BU5" s="430"/>
      <c r="BV5" s="428">
        <v>24111045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96.1</v>
      </c>
      <c r="CU5" s="399"/>
      <c r="CV5" s="399"/>
      <c r="CW5" s="399"/>
      <c r="CX5" s="399"/>
      <c r="CY5" s="399"/>
      <c r="CZ5" s="399"/>
      <c r="DA5" s="400"/>
      <c r="DB5" s="398">
        <v>96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701529</v>
      </c>
      <c r="BO6" s="429"/>
      <c r="BP6" s="429"/>
      <c r="BQ6" s="429"/>
      <c r="BR6" s="429"/>
      <c r="BS6" s="429"/>
      <c r="BT6" s="429"/>
      <c r="BU6" s="430"/>
      <c r="BV6" s="428">
        <v>533324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v>
      </c>
      <c r="CU6" s="582"/>
      <c r="CV6" s="582"/>
      <c r="CW6" s="582"/>
      <c r="CX6" s="582"/>
      <c r="CY6" s="582"/>
      <c r="CZ6" s="582"/>
      <c r="DA6" s="583"/>
      <c r="DB6" s="581">
        <v>99.9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151394</v>
      </c>
      <c r="BO7" s="429"/>
      <c r="BP7" s="429"/>
      <c r="BQ7" s="429"/>
      <c r="BR7" s="429"/>
      <c r="BS7" s="429"/>
      <c r="BT7" s="429"/>
      <c r="BU7" s="430"/>
      <c r="BV7" s="428">
        <v>135199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13574017</v>
      </c>
      <c r="CU7" s="429"/>
      <c r="CV7" s="429"/>
      <c r="CW7" s="429"/>
      <c r="CX7" s="429"/>
      <c r="CY7" s="429"/>
      <c r="CZ7" s="429"/>
      <c r="DA7" s="430"/>
      <c r="DB7" s="428">
        <v>13775764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550135</v>
      </c>
      <c r="BO8" s="429"/>
      <c r="BP8" s="429"/>
      <c r="BQ8" s="429"/>
      <c r="BR8" s="429"/>
      <c r="BS8" s="429"/>
      <c r="BT8" s="429"/>
      <c r="BU8" s="430"/>
      <c r="BV8" s="428">
        <v>398125</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33224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152010</v>
      </c>
      <c r="BO9" s="429"/>
      <c r="BP9" s="429"/>
      <c r="BQ9" s="429"/>
      <c r="BR9" s="429"/>
      <c r="BS9" s="429"/>
      <c r="BT9" s="429"/>
      <c r="BU9" s="430"/>
      <c r="BV9" s="428">
        <v>-106550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15.2</v>
      </c>
      <c r="CU9" s="399"/>
      <c r="CV9" s="399"/>
      <c r="CW9" s="399"/>
      <c r="CX9" s="399"/>
      <c r="CY9" s="399"/>
      <c r="CZ9" s="399"/>
      <c r="DA9" s="400"/>
      <c r="DB9" s="398">
        <v>14.3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36387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688491</v>
      </c>
      <c r="BO10" s="429"/>
      <c r="BP10" s="429"/>
      <c r="BQ10" s="429"/>
      <c r="BR10" s="429"/>
      <c r="BS10" s="429"/>
      <c r="BT10" s="429"/>
      <c r="BU10" s="430"/>
      <c r="BV10" s="428">
        <v>876079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253259</v>
      </c>
      <c r="BO11" s="429"/>
      <c r="BP11" s="429"/>
      <c r="BQ11" s="429"/>
      <c r="BR11" s="429"/>
      <c r="BS11" s="429"/>
      <c r="BT11" s="429"/>
      <c r="BU11" s="430"/>
      <c r="BV11" s="428">
        <v>144962</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31475</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1357148</v>
      </c>
      <c r="BO12" s="429"/>
      <c r="BP12" s="429"/>
      <c r="BQ12" s="429"/>
      <c r="BR12" s="429"/>
      <c r="BS12" s="429"/>
      <c r="BT12" s="429"/>
      <c r="BU12" s="430"/>
      <c r="BV12" s="428">
        <v>1459789</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31306</v>
      </c>
      <c r="S13" s="532"/>
      <c r="T13" s="532"/>
      <c r="U13" s="532"/>
      <c r="V13" s="533"/>
      <c r="W13" s="519" t="s">
        <v>140</v>
      </c>
      <c r="X13" s="441"/>
      <c r="Y13" s="441"/>
      <c r="Z13" s="441"/>
      <c r="AA13" s="441"/>
      <c r="AB13" s="442"/>
      <c r="AC13" s="404">
        <v>1770</v>
      </c>
      <c r="AD13" s="405"/>
      <c r="AE13" s="405"/>
      <c r="AF13" s="405"/>
      <c r="AG13" s="406"/>
      <c r="AH13" s="404">
        <v>2046</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-263388</v>
      </c>
      <c r="BO13" s="429"/>
      <c r="BP13" s="429"/>
      <c r="BQ13" s="429"/>
      <c r="BR13" s="429"/>
      <c r="BS13" s="429"/>
      <c r="BT13" s="429"/>
      <c r="BU13" s="430"/>
      <c r="BV13" s="428">
        <v>-545298</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10.9</v>
      </c>
      <c r="CU13" s="399"/>
      <c r="CV13" s="399"/>
      <c r="CW13" s="399"/>
      <c r="CX13" s="399"/>
      <c r="CY13" s="399"/>
      <c r="CZ13" s="399"/>
      <c r="DA13" s="400"/>
      <c r="DB13" s="398">
        <v>10.9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32216</v>
      </c>
      <c r="S14" s="532"/>
      <c r="T14" s="532"/>
      <c r="U14" s="532"/>
      <c r="V14" s="533"/>
      <c r="W14" s="534"/>
      <c r="X14" s="444"/>
      <c r="Y14" s="444"/>
      <c r="Z14" s="444"/>
      <c r="AA14" s="444"/>
      <c r="AB14" s="445"/>
      <c r="AC14" s="524">
        <v>11.6</v>
      </c>
      <c r="AD14" s="525"/>
      <c r="AE14" s="525"/>
      <c r="AF14" s="525"/>
      <c r="AG14" s="526"/>
      <c r="AH14" s="524">
        <v>12.5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74.2</v>
      </c>
      <c r="CU14" s="536"/>
      <c r="CV14" s="536"/>
      <c r="CW14" s="536"/>
      <c r="CX14" s="536"/>
      <c r="CY14" s="536"/>
      <c r="CZ14" s="536"/>
      <c r="DA14" s="537"/>
      <c r="DB14" s="535">
        <v>58.5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32054</v>
      </c>
      <c r="S15" s="532"/>
      <c r="T15" s="532"/>
      <c r="U15" s="532"/>
      <c r="V15" s="533"/>
      <c r="W15" s="519" t="s">
        <v>147</v>
      </c>
      <c r="X15" s="441"/>
      <c r="Y15" s="441"/>
      <c r="Z15" s="441"/>
      <c r="AA15" s="441"/>
      <c r="AB15" s="442"/>
      <c r="AC15" s="404">
        <v>4217</v>
      </c>
      <c r="AD15" s="405"/>
      <c r="AE15" s="405"/>
      <c r="AF15" s="405"/>
      <c r="AG15" s="406"/>
      <c r="AH15" s="404">
        <v>4582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3196959</v>
      </c>
      <c r="BO15" s="424"/>
      <c r="BP15" s="424"/>
      <c r="BQ15" s="424"/>
      <c r="BR15" s="424"/>
      <c r="BS15" s="424"/>
      <c r="BT15" s="424"/>
      <c r="BU15" s="425"/>
      <c r="BV15" s="423">
        <v>3176451</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27.6</v>
      </c>
      <c r="AD16" s="525"/>
      <c r="AE16" s="525"/>
      <c r="AF16" s="525"/>
      <c r="AG16" s="526"/>
      <c r="AH16" s="524">
        <v>27.9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12269326</v>
      </c>
      <c r="BO16" s="429"/>
      <c r="BP16" s="429"/>
      <c r="BQ16" s="429"/>
      <c r="BR16" s="429"/>
      <c r="BS16" s="429"/>
      <c r="BT16" s="429"/>
      <c r="BU16" s="430"/>
      <c r="BV16" s="428">
        <v>12145132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9279</v>
      </c>
      <c r="AD17" s="405"/>
      <c r="AE17" s="405"/>
      <c r="AF17" s="405"/>
      <c r="AG17" s="406"/>
      <c r="AH17" s="404">
        <v>9772</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4007545</v>
      </c>
      <c r="BO17" s="429"/>
      <c r="BP17" s="429"/>
      <c r="BQ17" s="429"/>
      <c r="BR17" s="429"/>
      <c r="BS17" s="429"/>
      <c r="BT17" s="429"/>
      <c r="BU17" s="430"/>
      <c r="BV17" s="428">
        <v>3984241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1152.76</v>
      </c>
      <c r="M18" s="493"/>
      <c r="N18" s="493"/>
      <c r="O18" s="493"/>
      <c r="P18" s="493"/>
      <c r="Q18" s="493"/>
      <c r="R18" s="494"/>
      <c r="S18" s="494"/>
      <c r="T18" s="494"/>
      <c r="U18" s="494"/>
      <c r="V18" s="495"/>
      <c r="W18" s="509"/>
      <c r="X18" s="510"/>
      <c r="Y18" s="510"/>
      <c r="Z18" s="510"/>
      <c r="AA18" s="510"/>
      <c r="AB18" s="520"/>
      <c r="AC18" s="392">
        <v>60.8</v>
      </c>
      <c r="AD18" s="393"/>
      <c r="AE18" s="393"/>
      <c r="AF18" s="393"/>
      <c r="AG18" s="496"/>
      <c r="AH18" s="392">
        <v>59.6</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13330091</v>
      </c>
      <c r="BO18" s="429"/>
      <c r="BP18" s="429"/>
      <c r="BQ18" s="429"/>
      <c r="BR18" s="429"/>
      <c r="BS18" s="429"/>
      <c r="BT18" s="429"/>
      <c r="BU18" s="430"/>
      <c r="BV18" s="428">
        <v>13559951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29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17615817</v>
      </c>
      <c r="BO19" s="429"/>
      <c r="BP19" s="429"/>
      <c r="BQ19" s="429"/>
      <c r="BR19" s="429"/>
      <c r="BS19" s="429"/>
      <c r="BT19" s="429"/>
      <c r="BU19" s="430"/>
      <c r="BV19" s="428">
        <v>18027452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12222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26254983</v>
      </c>
      <c r="BO23" s="429"/>
      <c r="BP23" s="429"/>
      <c r="BQ23" s="429"/>
      <c r="BR23" s="429"/>
      <c r="BS23" s="429"/>
      <c r="BT23" s="429"/>
      <c r="BU23" s="430"/>
      <c r="BV23" s="428">
        <v>25703079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8470</v>
      </c>
      <c r="R24" s="405"/>
      <c r="S24" s="405"/>
      <c r="T24" s="405"/>
      <c r="U24" s="405"/>
      <c r="V24" s="406"/>
      <c r="W24" s="470"/>
      <c r="X24" s="461"/>
      <c r="Y24" s="462"/>
      <c r="Z24" s="401" t="s">
        <v>171</v>
      </c>
      <c r="AA24" s="402"/>
      <c r="AB24" s="402"/>
      <c r="AC24" s="402"/>
      <c r="AD24" s="402"/>
      <c r="AE24" s="402"/>
      <c r="AF24" s="402"/>
      <c r="AG24" s="403"/>
      <c r="AH24" s="404">
        <v>414</v>
      </c>
      <c r="AI24" s="405"/>
      <c r="AJ24" s="405"/>
      <c r="AK24" s="405"/>
      <c r="AL24" s="406"/>
      <c r="AM24" s="404">
        <v>1270152</v>
      </c>
      <c r="AN24" s="405"/>
      <c r="AO24" s="405"/>
      <c r="AP24" s="405"/>
      <c r="AQ24" s="405"/>
      <c r="AR24" s="406"/>
      <c r="AS24" s="404">
        <v>3068</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21461719</v>
      </c>
      <c r="BO24" s="429"/>
      <c r="BP24" s="429"/>
      <c r="BQ24" s="429"/>
      <c r="BR24" s="429"/>
      <c r="BS24" s="429"/>
      <c r="BT24" s="429"/>
      <c r="BU24" s="430"/>
      <c r="BV24" s="428">
        <v>20382913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6240</v>
      </c>
      <c r="R25" s="405"/>
      <c r="S25" s="405"/>
      <c r="T25" s="405"/>
      <c r="U25" s="405"/>
      <c r="V25" s="406"/>
      <c r="W25" s="470"/>
      <c r="X25" s="461"/>
      <c r="Y25" s="462"/>
      <c r="Z25" s="401" t="s">
        <v>174</v>
      </c>
      <c r="AA25" s="402"/>
      <c r="AB25" s="402"/>
      <c r="AC25" s="402"/>
      <c r="AD25" s="402"/>
      <c r="AE25" s="402"/>
      <c r="AF25" s="402"/>
      <c r="AG25" s="403"/>
      <c r="AH25" s="404">
        <v>94</v>
      </c>
      <c r="AI25" s="405"/>
      <c r="AJ25" s="405"/>
      <c r="AK25" s="405"/>
      <c r="AL25" s="406"/>
      <c r="AM25" s="404">
        <v>263858</v>
      </c>
      <c r="AN25" s="405"/>
      <c r="AO25" s="405"/>
      <c r="AP25" s="405"/>
      <c r="AQ25" s="405"/>
      <c r="AR25" s="406"/>
      <c r="AS25" s="404">
        <v>2807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8498053</v>
      </c>
      <c r="BO25" s="424"/>
      <c r="BP25" s="424"/>
      <c r="BQ25" s="424"/>
      <c r="BR25" s="424"/>
      <c r="BS25" s="424"/>
      <c r="BT25" s="424"/>
      <c r="BU25" s="425"/>
      <c r="BV25" s="423">
        <v>9863748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5520</v>
      </c>
      <c r="R26" s="405"/>
      <c r="S26" s="405"/>
      <c r="T26" s="405"/>
      <c r="U26" s="405"/>
      <c r="V26" s="406"/>
      <c r="W26" s="470"/>
      <c r="X26" s="461"/>
      <c r="Y26" s="462"/>
      <c r="Z26" s="401" t="s">
        <v>177</v>
      </c>
      <c r="AA26" s="483"/>
      <c r="AB26" s="483"/>
      <c r="AC26" s="483"/>
      <c r="AD26" s="483"/>
      <c r="AE26" s="483"/>
      <c r="AF26" s="483"/>
      <c r="AG26" s="484"/>
      <c r="AH26" s="404">
        <v>10</v>
      </c>
      <c r="AI26" s="405"/>
      <c r="AJ26" s="405"/>
      <c r="AK26" s="405"/>
      <c r="AL26" s="406"/>
      <c r="AM26" s="404">
        <v>32230</v>
      </c>
      <c r="AN26" s="405"/>
      <c r="AO26" s="405"/>
      <c r="AP26" s="405"/>
      <c r="AQ26" s="405"/>
      <c r="AR26" s="406"/>
      <c r="AS26" s="404">
        <v>3223</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180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3560</v>
      </c>
      <c r="R27" s="405"/>
      <c r="S27" s="405"/>
      <c r="T27" s="405"/>
      <c r="U27" s="405"/>
      <c r="V27" s="406"/>
      <c r="W27" s="470"/>
      <c r="X27" s="461"/>
      <c r="Y27" s="462"/>
      <c r="Z27" s="401" t="s">
        <v>182</v>
      </c>
      <c r="AA27" s="402"/>
      <c r="AB27" s="402"/>
      <c r="AC27" s="402"/>
      <c r="AD27" s="402"/>
      <c r="AE27" s="402"/>
      <c r="AF27" s="402"/>
      <c r="AG27" s="403"/>
      <c r="AH27" s="404" t="s">
        <v>180</v>
      </c>
      <c r="AI27" s="405"/>
      <c r="AJ27" s="405"/>
      <c r="AK27" s="405"/>
      <c r="AL27" s="406"/>
      <c r="AM27" s="404" t="s">
        <v>130</v>
      </c>
      <c r="AN27" s="405"/>
      <c r="AO27" s="405"/>
      <c r="AP27" s="405"/>
      <c r="AQ27" s="405"/>
      <c r="AR27" s="406"/>
      <c r="AS27" s="404" t="s">
        <v>180</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489845</v>
      </c>
      <c r="BO27" s="432"/>
      <c r="BP27" s="432"/>
      <c r="BQ27" s="432"/>
      <c r="BR27" s="432"/>
      <c r="BS27" s="432"/>
      <c r="BT27" s="432"/>
      <c r="BU27" s="433"/>
      <c r="BV27" s="431">
        <v>489738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3200</v>
      </c>
      <c r="R28" s="405"/>
      <c r="S28" s="405"/>
      <c r="T28" s="405"/>
      <c r="U28" s="405"/>
      <c r="V28" s="406"/>
      <c r="W28" s="470"/>
      <c r="X28" s="461"/>
      <c r="Y28" s="462"/>
      <c r="Z28" s="401" t="s">
        <v>185</v>
      </c>
      <c r="AA28" s="402"/>
      <c r="AB28" s="402"/>
      <c r="AC28" s="402"/>
      <c r="AD28" s="402"/>
      <c r="AE28" s="402"/>
      <c r="AF28" s="402"/>
      <c r="AG28" s="403"/>
      <c r="AH28" s="404" t="s">
        <v>180</v>
      </c>
      <c r="AI28" s="405"/>
      <c r="AJ28" s="405"/>
      <c r="AK28" s="405"/>
      <c r="AL28" s="406"/>
      <c r="AM28" s="404" t="s">
        <v>129</v>
      </c>
      <c r="AN28" s="405"/>
      <c r="AO28" s="405"/>
      <c r="AP28" s="405"/>
      <c r="AQ28" s="405"/>
      <c r="AR28" s="406"/>
      <c r="AS28" s="404" t="s">
        <v>180</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5311155</v>
      </c>
      <c r="BO28" s="424"/>
      <c r="BP28" s="424"/>
      <c r="BQ28" s="424"/>
      <c r="BR28" s="424"/>
      <c r="BS28" s="424"/>
      <c r="BT28" s="424"/>
      <c r="BU28" s="425"/>
      <c r="BV28" s="423">
        <v>5979812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18</v>
      </c>
      <c r="M29" s="405"/>
      <c r="N29" s="405"/>
      <c r="O29" s="405"/>
      <c r="P29" s="406"/>
      <c r="Q29" s="404">
        <v>3020</v>
      </c>
      <c r="R29" s="405"/>
      <c r="S29" s="405"/>
      <c r="T29" s="405"/>
      <c r="U29" s="405"/>
      <c r="V29" s="406"/>
      <c r="W29" s="471"/>
      <c r="X29" s="472"/>
      <c r="Y29" s="473"/>
      <c r="Z29" s="401" t="s">
        <v>188</v>
      </c>
      <c r="AA29" s="402"/>
      <c r="AB29" s="402"/>
      <c r="AC29" s="402"/>
      <c r="AD29" s="402"/>
      <c r="AE29" s="402"/>
      <c r="AF29" s="402"/>
      <c r="AG29" s="403"/>
      <c r="AH29" s="404">
        <v>414</v>
      </c>
      <c r="AI29" s="405"/>
      <c r="AJ29" s="405"/>
      <c r="AK29" s="405"/>
      <c r="AL29" s="406"/>
      <c r="AM29" s="404">
        <v>1270152</v>
      </c>
      <c r="AN29" s="405"/>
      <c r="AO29" s="405"/>
      <c r="AP29" s="405"/>
      <c r="AQ29" s="405"/>
      <c r="AR29" s="406"/>
      <c r="AS29" s="404">
        <v>3068</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1545865</v>
      </c>
      <c r="BO29" s="429"/>
      <c r="BP29" s="429"/>
      <c r="BQ29" s="429"/>
      <c r="BR29" s="429"/>
      <c r="BS29" s="429"/>
      <c r="BT29" s="429"/>
      <c r="BU29" s="430"/>
      <c r="BV29" s="428">
        <v>1943580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3173935</v>
      </c>
      <c r="BO30" s="432"/>
      <c r="BP30" s="432"/>
      <c r="BQ30" s="432"/>
      <c r="BR30" s="432"/>
      <c r="BS30" s="432"/>
      <c r="BT30" s="432"/>
      <c r="BU30" s="433"/>
      <c r="BV30" s="431">
        <v>3078681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北秋田市国民健康保険特別会計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IF('各会計、関係団体の財政状況及び健全化判断比率'!B33="","",'各会計、関係団体の財政状況及び健全化判断比率'!B33)</f>
        <v>北秋田市水道事業会計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北秋田市下水道事業特別会計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秋田県市町村総合事務組合（一般会計）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マタギの里観光開発</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北秋田市立阿仁診療所特別会計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北秋田市国民健康保険合川診療所特別会計</v>
      </c>
      <c r="X35" s="386"/>
      <c r="Y35" s="386"/>
      <c r="Z35" s="386"/>
      <c r="AA35" s="386"/>
      <c r="AB35" s="386"/>
      <c r="AC35" s="386"/>
      <c r="AD35" s="386"/>
      <c r="AE35" s="386"/>
      <c r="AF35" s="386"/>
      <c r="AG35" s="386"/>
      <c r="AH35" s="386"/>
      <c r="AI35" s="386"/>
      <c r="AJ35" s="386"/>
      <c r="AK35" s="386"/>
      <c r="AL35" s="214"/>
      <c r="AM35" s="387">
        <f t="shared" ref="AM35:AM43" si="0">IF(AO35="","",AM34+1)</f>
        <v>10</v>
      </c>
      <c r="AN35" s="387"/>
      <c r="AO35" s="386" t="str">
        <f>IF('各会計、関係団体の財政状況及び健全化判断比率'!B34="","",'各会計、関係団体の財政状況及び健全化判断比率'!B34)</f>
        <v>北秋田市病院事業会計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北秋田市農業集落排水事業特別会計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秋田県市町村総合事務組合（交通災害共済事業等特別会計）</v>
      </c>
      <c r="BZ35" s="386"/>
      <c r="CA35" s="386"/>
      <c r="CB35" s="386"/>
      <c r="CC35" s="386"/>
      <c r="CD35" s="386"/>
      <c r="CE35" s="386"/>
      <c r="CF35" s="386"/>
      <c r="CG35" s="386"/>
      <c r="CH35" s="386"/>
      <c r="CI35" s="386"/>
      <c r="CJ35" s="386"/>
      <c r="CK35" s="386"/>
      <c r="CL35" s="386"/>
      <c r="CM35" s="386"/>
      <c r="CN35" s="214"/>
      <c r="CO35" s="387">
        <f t="shared" ref="CO35:CO43" si="3">IF(CQ35="","",CO34+1)</f>
        <v>22</v>
      </c>
      <c r="CP35" s="387"/>
      <c r="CQ35" s="386" t="str">
        <f>IF('各会計、関係団体の財政状況及び健全化判断比率'!BS8="","",'各会計、関係団体の財政状況及び健全化判断比率'!BS8)</f>
        <v>たかのす福祉公社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北秋田市立米内沢診療所特別会計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北秋田市介護保険特別会計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IF('各会計、関係団体の財政状況及び健全化判断比率'!B37="","",'各会計、関係団体の財政状況及び健全化判断比率'!B37)</f>
        <v>北秋田市特定地域生活排水処理事業特別会計</v>
      </c>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秋田県市町村会館管理組合（一般会計）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北秋田市後期高齢者医療特別会計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秋田県後期高齢者医療広域連合（一般会計）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8</v>
      </c>
      <c r="V38" s="387"/>
      <c r="W38" s="386" t="str">
        <f>IF('各会計、関係団体の財政状況及び健全化判断比率'!B32="","",'各会計、関係団体の財政状況及び健全化判断比率'!B32)</f>
        <v>北秋田市介護サービス事業特別会計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秋田県後期高齢者医療広域連合（後期高齢者医療特別会計）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19</v>
      </c>
      <c r="BX39" s="387"/>
      <c r="BY39" s="386" t="str">
        <f>IF('各会計、関係団体の財政状況及び健全化判断比率'!B73="","",'各会計、関係団体の財政状況及び健全化判断比率'!B73)</f>
        <v>北秋田市周辺衛生施設組合（一般会計）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20</v>
      </c>
      <c r="BX40" s="387"/>
      <c r="BY40" s="386" t="str">
        <f>IF('各会計、関係団体の財政状況及び健全化判断比率'!B74="","",'各会計、関係団体の財政状況及び健全化判断比率'!B74)</f>
        <v>北秋田市上小阿仁村生活環境施設組合（一般会計）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4Pv6vMinlhP6T0khifCiaEanqoCxHzOK8rVG00U7k9HQWEnQdJpsHW+FK7/sduX7Az/9CSSHTRuJgMGRHBSpxQ==" saltValue="acn0ezOmQYR3AXVU9inq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3.12</v>
      </c>
      <c r="G34" s="33">
        <v>2.98</v>
      </c>
      <c r="H34" s="33">
        <v>2.88</v>
      </c>
      <c r="I34" s="33">
        <v>9.67</v>
      </c>
      <c r="J34" s="34">
        <v>11.46</v>
      </c>
      <c r="K34" s="22"/>
      <c r="L34" s="22"/>
      <c r="M34" s="22"/>
      <c r="N34" s="22"/>
      <c r="O34" s="22"/>
      <c r="P34" s="22"/>
    </row>
    <row r="35" spans="1:16" ht="39" customHeight="1" x14ac:dyDescent="0.15">
      <c r="A35" s="22"/>
      <c r="B35" s="35"/>
      <c r="C35" s="1204" t="s">
        <v>565</v>
      </c>
      <c r="D35" s="1205"/>
      <c r="E35" s="1206"/>
      <c r="F35" s="36">
        <v>3.56</v>
      </c>
      <c r="G35" s="37">
        <v>4.09</v>
      </c>
      <c r="H35" s="37">
        <v>3.6</v>
      </c>
      <c r="I35" s="37">
        <v>2.89</v>
      </c>
      <c r="J35" s="38">
        <v>4.05</v>
      </c>
      <c r="K35" s="22"/>
      <c r="L35" s="22"/>
      <c r="M35" s="22"/>
      <c r="N35" s="22"/>
      <c r="O35" s="22"/>
      <c r="P35" s="22"/>
    </row>
    <row r="36" spans="1:16" ht="39" customHeight="1" x14ac:dyDescent="0.15">
      <c r="A36" s="22"/>
      <c r="B36" s="35"/>
      <c r="C36" s="1204" t="s">
        <v>566</v>
      </c>
      <c r="D36" s="1205"/>
      <c r="E36" s="1206"/>
      <c r="F36" s="36">
        <v>0.68</v>
      </c>
      <c r="G36" s="37">
        <v>1.04</v>
      </c>
      <c r="H36" s="37">
        <v>2.17</v>
      </c>
      <c r="I36" s="37">
        <v>1.71</v>
      </c>
      <c r="J36" s="38">
        <v>0.94</v>
      </c>
      <c r="K36" s="22"/>
      <c r="L36" s="22"/>
      <c r="M36" s="22"/>
      <c r="N36" s="22"/>
      <c r="O36" s="22"/>
      <c r="P36" s="22"/>
    </row>
    <row r="37" spans="1:16" ht="39" customHeight="1" x14ac:dyDescent="0.15">
      <c r="A37" s="22"/>
      <c r="B37" s="35"/>
      <c r="C37" s="1204" t="s">
        <v>567</v>
      </c>
      <c r="D37" s="1205"/>
      <c r="E37" s="1206"/>
      <c r="F37" s="36">
        <v>0</v>
      </c>
      <c r="G37" s="37">
        <v>0</v>
      </c>
      <c r="H37" s="37">
        <v>0</v>
      </c>
      <c r="I37" s="37">
        <v>0</v>
      </c>
      <c r="J37" s="38">
        <v>0.21</v>
      </c>
      <c r="K37" s="22"/>
      <c r="L37" s="22"/>
      <c r="M37" s="22"/>
      <c r="N37" s="22"/>
      <c r="O37" s="22"/>
      <c r="P37" s="22"/>
    </row>
    <row r="38" spans="1:16" ht="39" customHeight="1" x14ac:dyDescent="0.15">
      <c r="A38" s="22"/>
      <c r="B38" s="35"/>
      <c r="C38" s="1204" t="s">
        <v>568</v>
      </c>
      <c r="D38" s="1205"/>
      <c r="E38" s="1206"/>
      <c r="F38" s="36">
        <v>0</v>
      </c>
      <c r="G38" s="37">
        <v>0</v>
      </c>
      <c r="H38" s="37">
        <v>0</v>
      </c>
      <c r="I38" s="37">
        <v>0</v>
      </c>
      <c r="J38" s="38">
        <v>0.1</v>
      </c>
      <c r="K38" s="22"/>
      <c r="L38" s="22"/>
      <c r="M38" s="22"/>
      <c r="N38" s="22"/>
      <c r="O38" s="22"/>
      <c r="P38" s="22"/>
    </row>
    <row r="39" spans="1:16" ht="39" customHeight="1" x14ac:dyDescent="0.15">
      <c r="A39" s="22"/>
      <c r="B39" s="35"/>
      <c r="C39" s="1204" t="s">
        <v>569</v>
      </c>
      <c r="D39" s="1205"/>
      <c r="E39" s="1206"/>
      <c r="F39" s="36">
        <v>0.86</v>
      </c>
      <c r="G39" s="37">
        <v>0.98</v>
      </c>
      <c r="H39" s="37">
        <v>1.61</v>
      </c>
      <c r="I39" s="37">
        <v>0.28999999999999998</v>
      </c>
      <c r="J39" s="38">
        <v>0.06</v>
      </c>
      <c r="K39" s="22"/>
      <c r="L39" s="22"/>
      <c r="M39" s="22"/>
      <c r="N39" s="22"/>
      <c r="O39" s="22"/>
      <c r="P39" s="22"/>
    </row>
    <row r="40" spans="1:16" ht="39" customHeight="1" x14ac:dyDescent="0.15">
      <c r="A40" s="22"/>
      <c r="B40" s="35"/>
      <c r="C40" s="1204" t="s">
        <v>570</v>
      </c>
      <c r="D40" s="1205"/>
      <c r="E40" s="1206"/>
      <c r="F40" s="36">
        <v>0</v>
      </c>
      <c r="G40" s="37">
        <v>0</v>
      </c>
      <c r="H40" s="37">
        <v>0</v>
      </c>
      <c r="I40" s="37">
        <v>0</v>
      </c>
      <c r="J40" s="38">
        <v>0.05</v>
      </c>
      <c r="K40" s="22"/>
      <c r="L40" s="22"/>
      <c r="M40" s="22"/>
      <c r="N40" s="22"/>
      <c r="O40" s="22"/>
      <c r="P40" s="22"/>
    </row>
    <row r="41" spans="1:16" ht="39" customHeight="1" x14ac:dyDescent="0.15">
      <c r="A41" s="22"/>
      <c r="B41" s="35"/>
      <c r="C41" s="1204" t="s">
        <v>571</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572</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573</v>
      </c>
      <c r="D43" s="1208"/>
      <c r="E43" s="1209"/>
      <c r="F43" s="41">
        <v>0.73</v>
      </c>
      <c r="G43" s="42">
        <v>0.82</v>
      </c>
      <c r="H43" s="42">
        <v>0.56000000000000005</v>
      </c>
      <c r="I43" s="42">
        <v>1.21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n8ZRJpxkax1BrkVJoeqIWbfeOILRoh5Ut4C9vFncqc7CkT4i8G1t+qpa+lNdwumpeN5wkCz/svFTfgIfBsiA==" saltValue="910PLP0mhD2G7GKmqRNL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2414</v>
      </c>
      <c r="L45" s="60">
        <v>2611</v>
      </c>
      <c r="M45" s="60">
        <v>2671</v>
      </c>
      <c r="N45" s="60">
        <v>2706</v>
      </c>
      <c r="O45" s="61">
        <v>2570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1141</v>
      </c>
      <c r="L48" s="64">
        <v>1187</v>
      </c>
      <c r="M48" s="64">
        <v>1303</v>
      </c>
      <c r="N48" s="64">
        <v>1167</v>
      </c>
      <c r="O48" s="65">
        <v>1133</v>
      </c>
      <c r="P48" s="48"/>
      <c r="Q48" s="48"/>
      <c r="R48" s="48"/>
      <c r="S48" s="48"/>
      <c r="T48" s="48"/>
      <c r="U48" s="48"/>
    </row>
    <row r="49" spans="1:21" ht="30.75" customHeight="1" x14ac:dyDescent="0.15">
      <c r="A49" s="48"/>
      <c r="B49" s="1232"/>
      <c r="C49" s="1233"/>
      <c r="D49" s="62"/>
      <c r="E49" s="1214" t="s">
        <v>16</v>
      </c>
      <c r="F49" s="1214"/>
      <c r="G49" s="1214"/>
      <c r="H49" s="1214"/>
      <c r="I49" s="1214"/>
      <c r="J49" s="1215"/>
      <c r="K49" s="63">
        <v>4</v>
      </c>
      <c r="L49" s="64">
        <v>4</v>
      </c>
      <c r="M49" s="64">
        <v>4</v>
      </c>
      <c r="N49" s="64">
        <v>4</v>
      </c>
      <c r="O49" s="65" t="s">
        <v>514</v>
      </c>
      <c r="P49" s="48"/>
      <c r="Q49" s="48"/>
      <c r="R49" s="48"/>
      <c r="S49" s="48"/>
      <c r="T49" s="48"/>
      <c r="U49" s="48"/>
    </row>
    <row r="50" spans="1:21" ht="30.75" customHeight="1" x14ac:dyDescent="0.15">
      <c r="A50" s="48"/>
      <c r="B50" s="1232"/>
      <c r="C50" s="1233"/>
      <c r="D50" s="62"/>
      <c r="E50" s="1214" t="s">
        <v>17</v>
      </c>
      <c r="F50" s="1214"/>
      <c r="G50" s="1214"/>
      <c r="H50" s="1214"/>
      <c r="I50" s="1214"/>
      <c r="J50" s="1215"/>
      <c r="K50" s="63">
        <v>1</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2457</v>
      </c>
      <c r="L52" s="64">
        <v>2596</v>
      </c>
      <c r="M52" s="64">
        <v>2594</v>
      </c>
      <c r="N52" s="64">
        <v>2675</v>
      </c>
      <c r="O52" s="65">
        <v>2591</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1103</v>
      </c>
      <c r="L53" s="69">
        <v>1206</v>
      </c>
      <c r="M53" s="69">
        <v>1384</v>
      </c>
      <c r="N53" s="69">
        <v>1202</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593</v>
      </c>
      <c r="L57" s="84" t="s">
        <v>594</v>
      </c>
      <c r="M57" s="84" t="s">
        <v>595</v>
      </c>
      <c r="N57" s="84" t="s">
        <v>596</v>
      </c>
      <c r="O57" s="85" t="s">
        <v>593</v>
      </c>
    </row>
    <row r="58" spans="1:21" ht="31.5" customHeight="1" thickBot="1" x14ac:dyDescent="0.2">
      <c r="B58" s="1222"/>
      <c r="C58" s="1223"/>
      <c r="D58" s="1227" t="s">
        <v>27</v>
      </c>
      <c r="E58" s="1228"/>
      <c r="F58" s="1228"/>
      <c r="G58" s="1228"/>
      <c r="H58" s="1228"/>
      <c r="I58" s="1228"/>
      <c r="J58" s="1229"/>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DSfTo5cUqexTsel4EBFdWLGJ0Sb57NwT3T/bT9S3xdnUozWWUPokD4CcvX4rs+NTnui5oxAbxmIHuF82pTFQ==" saltValue="jI/KccFO5lvcMnLcnjbE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0" t="s">
        <v>30</v>
      </c>
      <c r="C41" s="1251"/>
      <c r="D41" s="102"/>
      <c r="E41" s="1252" t="s">
        <v>31</v>
      </c>
      <c r="F41" s="1252"/>
      <c r="G41" s="1252"/>
      <c r="H41" s="1253"/>
      <c r="I41" s="103">
        <v>24977</v>
      </c>
      <c r="J41" s="104">
        <v>23932</v>
      </c>
      <c r="K41" s="104">
        <v>26329</v>
      </c>
      <c r="L41" s="104">
        <v>25806</v>
      </c>
      <c r="M41" s="105">
        <v>26347</v>
      </c>
    </row>
    <row r="42" spans="2:13" ht="27.75" customHeight="1" x14ac:dyDescent="0.15">
      <c r="B42" s="1240"/>
      <c r="C42" s="1241"/>
      <c r="D42" s="106"/>
      <c r="E42" s="1244" t="s">
        <v>32</v>
      </c>
      <c r="F42" s="1244"/>
      <c r="G42" s="1244"/>
      <c r="H42" s="1245"/>
      <c r="I42" s="107" t="s">
        <v>514</v>
      </c>
      <c r="J42" s="108" t="s">
        <v>514</v>
      </c>
      <c r="K42" s="108" t="s">
        <v>514</v>
      </c>
      <c r="L42" s="108" t="s">
        <v>514</v>
      </c>
      <c r="M42" s="109" t="s">
        <v>514</v>
      </c>
    </row>
    <row r="43" spans="2:13" ht="27.75" customHeight="1" x14ac:dyDescent="0.15">
      <c r="B43" s="1240"/>
      <c r="C43" s="1241"/>
      <c r="D43" s="106"/>
      <c r="E43" s="1244" t="s">
        <v>33</v>
      </c>
      <c r="F43" s="1244"/>
      <c r="G43" s="1244"/>
      <c r="H43" s="1245"/>
      <c r="I43" s="107">
        <v>18817</v>
      </c>
      <c r="J43" s="108">
        <v>17998</v>
      </c>
      <c r="K43" s="108">
        <v>17841</v>
      </c>
      <c r="L43" s="108">
        <v>17278</v>
      </c>
      <c r="M43" s="109">
        <v>17150</v>
      </c>
    </row>
    <row r="44" spans="2:13" ht="27.75" customHeight="1" x14ac:dyDescent="0.15">
      <c r="B44" s="1240"/>
      <c r="C44" s="1241"/>
      <c r="D44" s="106"/>
      <c r="E44" s="1244" t="s">
        <v>34</v>
      </c>
      <c r="F44" s="1244"/>
      <c r="G44" s="1244"/>
      <c r="H44" s="1245"/>
      <c r="I44" s="107">
        <v>10</v>
      </c>
      <c r="J44" s="108">
        <v>7</v>
      </c>
      <c r="K44" s="108">
        <v>3</v>
      </c>
      <c r="L44" s="108" t="s">
        <v>514</v>
      </c>
      <c r="M44" s="109" t="s">
        <v>514</v>
      </c>
    </row>
    <row r="45" spans="2:13" ht="27.75" customHeight="1" x14ac:dyDescent="0.15">
      <c r="B45" s="1240"/>
      <c r="C45" s="1241"/>
      <c r="D45" s="106"/>
      <c r="E45" s="1244" t="s">
        <v>35</v>
      </c>
      <c r="F45" s="1244"/>
      <c r="G45" s="1244"/>
      <c r="H45" s="1245"/>
      <c r="I45" s="107">
        <v>3328</v>
      </c>
      <c r="J45" s="108">
        <v>3221</v>
      </c>
      <c r="K45" s="108">
        <v>2973</v>
      </c>
      <c r="L45" s="108">
        <v>2617</v>
      </c>
      <c r="M45" s="109">
        <v>2671</v>
      </c>
    </row>
    <row r="46" spans="2:13" ht="27.75" customHeight="1" x14ac:dyDescent="0.15">
      <c r="B46" s="1240"/>
      <c r="C46" s="1241"/>
      <c r="D46" s="110"/>
      <c r="E46" s="1244" t="s">
        <v>36</v>
      </c>
      <c r="F46" s="1244"/>
      <c r="G46" s="1244"/>
      <c r="H46" s="1245"/>
      <c r="I46" s="107" t="s">
        <v>514</v>
      </c>
      <c r="J46" s="108">
        <v>54</v>
      </c>
      <c r="K46" s="108">
        <v>50</v>
      </c>
      <c r="L46" s="108">
        <v>47</v>
      </c>
      <c r="M46" s="109">
        <v>43</v>
      </c>
    </row>
    <row r="47" spans="2:13" ht="27.75" customHeight="1" x14ac:dyDescent="0.15">
      <c r="B47" s="1240"/>
      <c r="C47" s="1241"/>
      <c r="D47" s="111"/>
      <c r="E47" s="1254" t="s">
        <v>37</v>
      </c>
      <c r="F47" s="1255"/>
      <c r="G47" s="1255"/>
      <c r="H47" s="1256"/>
      <c r="I47" s="107" t="s">
        <v>514</v>
      </c>
      <c r="J47" s="108" t="s">
        <v>514</v>
      </c>
      <c r="K47" s="108" t="s">
        <v>514</v>
      </c>
      <c r="L47" s="108" t="s">
        <v>514</v>
      </c>
      <c r="M47" s="109" t="s">
        <v>514</v>
      </c>
    </row>
    <row r="48" spans="2:13" ht="27.75" customHeight="1" x14ac:dyDescent="0.15">
      <c r="B48" s="1240"/>
      <c r="C48" s="1241"/>
      <c r="D48" s="106"/>
      <c r="E48" s="1244" t="s">
        <v>38</v>
      </c>
      <c r="F48" s="1244"/>
      <c r="G48" s="1244"/>
      <c r="H48" s="1245"/>
      <c r="I48" s="107" t="s">
        <v>514</v>
      </c>
      <c r="J48" s="108" t="s">
        <v>514</v>
      </c>
      <c r="K48" s="108" t="s">
        <v>514</v>
      </c>
      <c r="L48" s="108" t="s">
        <v>514</v>
      </c>
      <c r="M48" s="109" t="s">
        <v>514</v>
      </c>
    </row>
    <row r="49" spans="2:13" ht="27.75" customHeight="1" x14ac:dyDescent="0.15">
      <c r="B49" s="1242"/>
      <c r="C49" s="1243"/>
      <c r="D49" s="106"/>
      <c r="E49" s="1244" t="s">
        <v>39</v>
      </c>
      <c r="F49" s="1244"/>
      <c r="G49" s="1244"/>
      <c r="H49" s="1245"/>
      <c r="I49" s="107" t="s">
        <v>514</v>
      </c>
      <c r="J49" s="108" t="s">
        <v>514</v>
      </c>
      <c r="K49" s="108" t="s">
        <v>514</v>
      </c>
      <c r="L49" s="108" t="s">
        <v>514</v>
      </c>
      <c r="M49" s="109" t="s">
        <v>514</v>
      </c>
    </row>
    <row r="50" spans="2:13" ht="27.75" customHeight="1" x14ac:dyDescent="0.15">
      <c r="B50" s="1238" t="s">
        <v>40</v>
      </c>
      <c r="C50" s="1239"/>
      <c r="D50" s="112"/>
      <c r="E50" s="1244" t="s">
        <v>41</v>
      </c>
      <c r="F50" s="1244"/>
      <c r="G50" s="1244"/>
      <c r="H50" s="1245"/>
      <c r="I50" s="107">
        <v>10674</v>
      </c>
      <c r="J50" s="108">
        <v>10393</v>
      </c>
      <c r="K50" s="108">
        <v>10192</v>
      </c>
      <c r="L50" s="108">
        <v>9834</v>
      </c>
      <c r="M50" s="109">
        <v>8857</v>
      </c>
    </row>
    <row r="51" spans="2:13" ht="27.75" customHeight="1" x14ac:dyDescent="0.15">
      <c r="B51" s="1240"/>
      <c r="C51" s="1241"/>
      <c r="D51" s="106"/>
      <c r="E51" s="1244" t="s">
        <v>42</v>
      </c>
      <c r="F51" s="1244"/>
      <c r="G51" s="1244"/>
      <c r="H51" s="1245"/>
      <c r="I51" s="107">
        <v>1376</v>
      </c>
      <c r="J51" s="108">
        <v>1360</v>
      </c>
      <c r="K51" s="108">
        <v>1263</v>
      </c>
      <c r="L51" s="108">
        <v>1199</v>
      </c>
      <c r="M51" s="109">
        <v>1158</v>
      </c>
    </row>
    <row r="52" spans="2:13" ht="27.75" customHeight="1" x14ac:dyDescent="0.15">
      <c r="B52" s="1242"/>
      <c r="C52" s="1243"/>
      <c r="D52" s="106"/>
      <c r="E52" s="1244" t="s">
        <v>43</v>
      </c>
      <c r="F52" s="1244"/>
      <c r="G52" s="1244"/>
      <c r="H52" s="1245"/>
      <c r="I52" s="107">
        <v>27465</v>
      </c>
      <c r="J52" s="108">
        <v>26596</v>
      </c>
      <c r="K52" s="108">
        <v>28631</v>
      </c>
      <c r="L52" s="108">
        <v>28136</v>
      </c>
      <c r="M52" s="109">
        <v>27950</v>
      </c>
    </row>
    <row r="53" spans="2:13" ht="27.75" customHeight="1" thickBot="1" x14ac:dyDescent="0.2">
      <c r="B53" s="1246" t="s">
        <v>44</v>
      </c>
      <c r="C53" s="1247"/>
      <c r="D53" s="113"/>
      <c r="E53" s="1248" t="s">
        <v>45</v>
      </c>
      <c r="F53" s="1248"/>
      <c r="G53" s="1248"/>
      <c r="H53" s="1249"/>
      <c r="I53" s="114">
        <v>7616</v>
      </c>
      <c r="J53" s="115">
        <v>6863</v>
      </c>
      <c r="K53" s="115">
        <v>7110</v>
      </c>
      <c r="L53" s="115">
        <v>6579</v>
      </c>
      <c r="M53" s="116">
        <v>8247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5c2SJLsMwoT0umJk83ptWyQX4atazEKg6Q9fNWLlyx2K1RDxLY1oXbkrZC9DyTRvYdwJ/dhLzIKQIWZtdQwyg==" saltValue="ORNu1+RXy17YpDZFzljH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6564</v>
      </c>
      <c r="G55" s="128">
        <v>5980</v>
      </c>
      <c r="H55" s="129">
        <v>5311</v>
      </c>
    </row>
    <row r="56" spans="2:8" ht="52.5" customHeight="1" x14ac:dyDescent="0.15">
      <c r="B56" s="130"/>
      <c r="C56" s="1267" t="s">
        <v>49</v>
      </c>
      <c r="D56" s="1267"/>
      <c r="E56" s="1268"/>
      <c r="F56" s="131">
        <v>1880</v>
      </c>
      <c r="G56" s="131">
        <v>1944</v>
      </c>
      <c r="H56" s="132">
        <v>1546</v>
      </c>
    </row>
    <row r="57" spans="2:8" ht="53.25" customHeight="1" x14ac:dyDescent="0.15">
      <c r="B57" s="130"/>
      <c r="C57" s="1269" t="s">
        <v>50</v>
      </c>
      <c r="D57" s="1269"/>
      <c r="E57" s="1270"/>
      <c r="F57" s="133">
        <v>3104</v>
      </c>
      <c r="G57" s="133">
        <v>3079</v>
      </c>
      <c r="H57" s="134">
        <v>3174</v>
      </c>
    </row>
    <row r="58" spans="2:8" ht="45.75" customHeight="1" x14ac:dyDescent="0.15">
      <c r="B58" s="135"/>
      <c r="C58" s="1257" t="s">
        <v>597</v>
      </c>
      <c r="D58" s="1258"/>
      <c r="E58" s="1259"/>
      <c r="F58" s="136">
        <v>2447</v>
      </c>
      <c r="G58" s="136">
        <v>2448</v>
      </c>
      <c r="H58" s="137">
        <v>2448</v>
      </c>
    </row>
    <row r="59" spans="2:8" ht="45.75" customHeight="1" x14ac:dyDescent="0.15">
      <c r="B59" s="135"/>
      <c r="C59" s="1257" t="s">
        <v>598</v>
      </c>
      <c r="D59" s="1258"/>
      <c r="E59" s="1259"/>
      <c r="F59" s="136">
        <v>553</v>
      </c>
      <c r="G59" s="136">
        <v>553</v>
      </c>
      <c r="H59" s="137">
        <v>553</v>
      </c>
    </row>
    <row r="60" spans="2:8" ht="45.75" customHeight="1" x14ac:dyDescent="0.15">
      <c r="B60" s="135"/>
      <c r="C60" s="1257" t="s">
        <v>599</v>
      </c>
      <c r="D60" s="1258"/>
      <c r="E60" s="1259"/>
      <c r="F60" s="136">
        <v>50</v>
      </c>
      <c r="G60" s="136">
        <v>25</v>
      </c>
      <c r="H60" s="137">
        <v>118</v>
      </c>
    </row>
    <row r="61" spans="2:8" ht="45.75" customHeight="1" x14ac:dyDescent="0.15">
      <c r="B61" s="135"/>
      <c r="C61" s="1257" t="s">
        <v>601</v>
      </c>
      <c r="D61" s="1258"/>
      <c r="E61" s="1259"/>
      <c r="F61" s="136" t="s">
        <v>580</v>
      </c>
      <c r="G61" s="136" t="s">
        <v>580</v>
      </c>
      <c r="H61" s="137">
        <v>27</v>
      </c>
    </row>
    <row r="62" spans="2:8" ht="45.75" customHeight="1" thickBot="1" x14ac:dyDescent="0.2">
      <c r="B62" s="138"/>
      <c r="C62" s="1260" t="s">
        <v>600</v>
      </c>
      <c r="D62" s="1261"/>
      <c r="E62" s="1262"/>
      <c r="F62" s="139">
        <v>22</v>
      </c>
      <c r="G62" s="139">
        <v>22</v>
      </c>
      <c r="H62" s="140">
        <v>22</v>
      </c>
    </row>
    <row r="63" spans="2:8" ht="52.5" customHeight="1" thickBot="1" x14ac:dyDescent="0.2">
      <c r="B63" s="141"/>
      <c r="C63" s="1263" t="s">
        <v>51</v>
      </c>
      <c r="D63" s="1263"/>
      <c r="E63" s="1264"/>
      <c r="F63" s="142">
        <v>11548</v>
      </c>
      <c r="G63" s="142">
        <v>11002</v>
      </c>
      <c r="H63" s="143">
        <v>10031</v>
      </c>
    </row>
    <row r="64" spans="2:8" ht="15" customHeight="1" x14ac:dyDescent="0.15"/>
  </sheetData>
  <sheetProtection algorithmName="SHA-512" hashValue="rS4SxCPzj+qIFtkqay5iHlQm6/9v+9c1F4wK+yUMbqmtGYZEYAYeCcOUu5V5yRA6i3ZePUAhS9kn8l3dpEwi/w==" saltValue="GPnIZLQ8s0NX0T7wCgn6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135977</v>
      </c>
      <c r="E3" s="162"/>
      <c r="F3" s="163">
        <v>85459</v>
      </c>
      <c r="G3" s="164"/>
      <c r="H3" s="165"/>
    </row>
    <row r="4" spans="1:8" x14ac:dyDescent="0.15">
      <c r="A4" s="166"/>
      <c r="B4" s="167"/>
      <c r="C4" s="168"/>
      <c r="D4" s="169">
        <v>42607</v>
      </c>
      <c r="E4" s="170"/>
      <c r="F4" s="171">
        <v>44378</v>
      </c>
      <c r="G4" s="172"/>
      <c r="H4" s="173"/>
    </row>
    <row r="5" spans="1:8" x14ac:dyDescent="0.15">
      <c r="A5" s="154" t="s">
        <v>548</v>
      </c>
      <c r="B5" s="159"/>
      <c r="C5" s="160"/>
      <c r="D5" s="161">
        <v>100635</v>
      </c>
      <c r="E5" s="162"/>
      <c r="F5" s="163">
        <v>83280</v>
      </c>
      <c r="G5" s="164"/>
      <c r="H5" s="165"/>
    </row>
    <row r="6" spans="1:8" x14ac:dyDescent="0.15">
      <c r="A6" s="166"/>
      <c r="B6" s="167"/>
      <c r="C6" s="168"/>
      <c r="D6" s="169">
        <v>40376</v>
      </c>
      <c r="E6" s="170"/>
      <c r="F6" s="171">
        <v>43123</v>
      </c>
      <c r="G6" s="172"/>
      <c r="H6" s="173"/>
    </row>
    <row r="7" spans="1:8" x14ac:dyDescent="0.15">
      <c r="A7" s="154" t="s">
        <v>549</v>
      </c>
      <c r="B7" s="159"/>
      <c r="C7" s="160"/>
      <c r="D7" s="161">
        <v>230138</v>
      </c>
      <c r="E7" s="162"/>
      <c r="F7" s="163">
        <v>88968</v>
      </c>
      <c r="G7" s="164"/>
      <c r="H7" s="165"/>
    </row>
    <row r="8" spans="1:8" x14ac:dyDescent="0.15">
      <c r="A8" s="166"/>
      <c r="B8" s="167"/>
      <c r="C8" s="168"/>
      <c r="D8" s="169">
        <v>81248</v>
      </c>
      <c r="E8" s="170"/>
      <c r="F8" s="171">
        <v>45482</v>
      </c>
      <c r="G8" s="172"/>
      <c r="H8" s="173"/>
    </row>
    <row r="9" spans="1:8" x14ac:dyDescent="0.15">
      <c r="A9" s="154" t="s">
        <v>550</v>
      </c>
      <c r="B9" s="159"/>
      <c r="C9" s="160"/>
      <c r="D9" s="161">
        <v>99704</v>
      </c>
      <c r="E9" s="162"/>
      <c r="F9" s="163">
        <v>85173</v>
      </c>
      <c r="G9" s="164"/>
      <c r="H9" s="165"/>
    </row>
    <row r="10" spans="1:8" x14ac:dyDescent="0.15">
      <c r="A10" s="166"/>
      <c r="B10" s="167"/>
      <c r="C10" s="168"/>
      <c r="D10" s="169">
        <v>61351</v>
      </c>
      <c r="E10" s="170"/>
      <c r="F10" s="171">
        <v>43913</v>
      </c>
      <c r="G10" s="172"/>
      <c r="H10" s="173"/>
    </row>
    <row r="11" spans="1:8" x14ac:dyDescent="0.15">
      <c r="A11" s="154" t="s">
        <v>551</v>
      </c>
      <c r="B11" s="159"/>
      <c r="C11" s="160"/>
      <c r="D11" s="161">
        <v>143714</v>
      </c>
      <c r="E11" s="162"/>
      <c r="F11" s="163">
        <v>94081</v>
      </c>
      <c r="G11" s="164"/>
      <c r="H11" s="165"/>
    </row>
    <row r="12" spans="1:8" x14ac:dyDescent="0.15">
      <c r="A12" s="166"/>
      <c r="B12" s="167"/>
      <c r="C12" s="174"/>
      <c r="D12" s="169">
        <v>93166</v>
      </c>
      <c r="E12" s="170"/>
      <c r="F12" s="171">
        <v>48949</v>
      </c>
      <c r="G12" s="172"/>
      <c r="H12" s="173"/>
    </row>
    <row r="13" spans="1:8" x14ac:dyDescent="0.15">
      <c r="A13" s="154"/>
      <c r="B13" s="159"/>
      <c r="C13" s="175"/>
      <c r="D13" s="176">
        <v>142034</v>
      </c>
      <c r="E13" s="177"/>
      <c r="F13" s="178">
        <v>87392</v>
      </c>
      <c r="G13" s="179"/>
      <c r="H13" s="165"/>
    </row>
    <row r="14" spans="1:8" x14ac:dyDescent="0.15">
      <c r="A14" s="166"/>
      <c r="B14" s="167"/>
      <c r="C14" s="168"/>
      <c r="D14" s="169">
        <v>63750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3.57</v>
      </c>
      <c r="C19" s="180">
        <f>ROUND(VALUE(SUBSTITUTE(実質収支比率等に係る経年分析!G$48,"▲","-")),2)</f>
        <v>4.09</v>
      </c>
      <c r="D19" s="180">
        <f>ROUND(VALUE(SUBSTITUTE(実質収支比率等に係る経年分析!H$48,"▲","-")),2)</f>
        <v>3.61</v>
      </c>
      <c r="E19" s="180">
        <f>ROUND(VALUE(SUBSTITUTE(実質収支比率等に係る経年分析!I$48,"▲","-")),2)</f>
        <v>2.89</v>
      </c>
      <c r="F19" s="180">
        <f>ROUND(VALUE(SUBSTITUTE(実質収支比率等に係る経年分析!J$48,"▲","-")),2)</f>
        <v>4.05</v>
      </c>
    </row>
    <row r="20" spans="1:11" x14ac:dyDescent="0.15">
      <c r="A20" s="180" t="s">
        <v>55</v>
      </c>
      <c r="B20" s="180">
        <f>ROUND(VALUE(SUBSTITUTE(実質収支比率等に係る経年分析!F$47,"▲","-")),2)</f>
        <v>45.96</v>
      </c>
      <c r="C20" s="180">
        <f>ROUND(VALUE(SUBSTITUTE(実質収支比率等に係る経年分析!G$47,"▲","-")),2)</f>
        <v>46.58</v>
      </c>
      <c r="D20" s="180">
        <f>ROUND(VALUE(SUBSTITUTE(実質収支比率等に係る経年分析!H$47,"▲","-")),2)</f>
        <v>46.89</v>
      </c>
      <c r="E20" s="180">
        <f>ROUND(VALUE(SUBSTITUTE(実質収支比率等に係る経年分析!I$47,"▲","-")),2)</f>
        <v>43.41</v>
      </c>
      <c r="F20" s="180">
        <f>ROUND(VALUE(SUBSTITUTE(実質収支比率等に係る経年分析!J$47,"▲","-")),2)</f>
        <v>39.130000000000003</v>
      </c>
    </row>
    <row r="21" spans="1:11" x14ac:dyDescent="0.15">
      <c r="A21" s="180" t="s">
        <v>56</v>
      </c>
      <c r="B21" s="180">
        <f>IF(ISNUMBER(VALUE(SUBSTITUTE(実質収支比率等に係る経年分析!F$49,"▲","-"))),ROUND(VALUE(SUBSTITUTE(実質収支比率等に係る経年分析!F$49,"▲","-")),2),NA())</f>
        <v>8.5399999999999991</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-1.94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0.56000000000000005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北秋田市後期高齢者医療特別会計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北秋田市特定地域生活排水処理事業特別会計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北秋田市国民健康保険特別会計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北秋田市農業集落排水事業特別会計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北秋田市下水道事業特別会計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北秋田市介護保険特別会計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4.05</v>
      </c>
    </row>
    <row r="36" spans="1:16" x14ac:dyDescent="0.15">
      <c r="A36" s="181" t="str">
        <f>IF(連結実質赤字比率に係る赤字・黒字の構成分析!C$34="",NA(),連結実質赤字比率に係る赤字・黒字の構成分析!C$34)</f>
        <v>北秋田市水道事業会計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2457</v>
      </c>
      <c r="E42" s="182"/>
      <c r="F42" s="182"/>
      <c r="G42" s="182">
        <f>'実質公債費比率（分子）の構造'!L$52</f>
        <v>2596</v>
      </c>
      <c r="H42" s="182"/>
      <c r="I42" s="182"/>
      <c r="J42" s="182">
        <f>'実質公債費比率（分子）の構造'!M$52</f>
        <v>2594</v>
      </c>
      <c r="K42" s="182"/>
      <c r="L42" s="182"/>
      <c r="M42" s="182">
        <f>'実質公債費比率（分子）の構造'!N$52</f>
        <v>2675</v>
      </c>
      <c r="N42" s="182"/>
      <c r="O42" s="182"/>
      <c r="P42" s="182">
        <f>'実質公債費比率（分子）の構造'!O$52</f>
        <v>2591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t="str">
        <f>'実質公債費比率（分子）の構造'!O$49</f>
        <v>-</v>
      </c>
      <c r="O45" s="182"/>
      <c r="P45" s="182"/>
    </row>
    <row r="46" spans="1:16" x14ac:dyDescent="0.15">
      <c r="A46" s="182" t="s">
        <v>67</v>
      </c>
      <c r="B46" s="182">
        <f>'実質公債費比率（分子）の構造'!K$48</f>
        <v>1141</v>
      </c>
      <c r="C46" s="182"/>
      <c r="D46" s="182"/>
      <c r="E46" s="182">
        <f>'実質公債費比率（分子）の構造'!L$48</f>
        <v>1187</v>
      </c>
      <c r="F46" s="182"/>
      <c r="G46" s="182"/>
      <c r="H46" s="182">
        <f>'実質公債費比率（分子）の構造'!M$48</f>
        <v>1303</v>
      </c>
      <c r="I46" s="182"/>
      <c r="J46" s="182"/>
      <c r="K46" s="182">
        <f>'実質公債費比率（分子）の構造'!N$48</f>
        <v>1167</v>
      </c>
      <c r="L46" s="182"/>
      <c r="M46" s="182"/>
      <c r="N46" s="182">
        <f>'実質公債費比率（分子）の構造'!O$48</f>
        <v>1133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2414</v>
      </c>
      <c r="C49" s="182"/>
      <c r="D49" s="182"/>
      <c r="E49" s="182">
        <f>'実質公債費比率（分子）の構造'!L$45</f>
        <v>2611</v>
      </c>
      <c r="F49" s="182"/>
      <c r="G49" s="182"/>
      <c r="H49" s="182">
        <f>'実質公債費比率（分子）の構造'!M$45</f>
        <v>2671</v>
      </c>
      <c r="I49" s="182"/>
      <c r="J49" s="182"/>
      <c r="K49" s="182">
        <f>'実質公債費比率（分子）の構造'!N$45</f>
        <v>2706</v>
      </c>
      <c r="L49" s="182"/>
      <c r="M49" s="182"/>
      <c r="N49" s="182">
        <f>'実質公債費比率（分子）の構造'!O$45</f>
        <v>2570</v>
      </c>
      <c r="O49" s="182"/>
      <c r="P49" s="182"/>
    </row>
    <row r="50" spans="1:16" x14ac:dyDescent="0.15">
      <c r="A50" s="182" t="s">
        <v>71</v>
      </c>
      <c r="B50" s="182" t="e">
        <f>NA()</f>
        <v>#N/A</v>
      </c>
      <c r="C50" s="182">
        <f>IF(ISNUMBER('実質公債費比率（分子）の構造'!K$53),'実質公債費比率（分子）の構造'!K$53,NA())</f>
        <v>1103</v>
      </c>
      <c r="D50" s="182" t="e">
        <f>NA()</f>
        <v>#N/A</v>
      </c>
      <c r="E50" s="182" t="e">
        <f>NA()</f>
        <v>#N/A</v>
      </c>
      <c r="F50" s="182">
        <f>IF(ISNUMBER('実質公債費比率（分子）の構造'!L$53),'実質公債費比率（分子）の構造'!L$53,NA())</f>
        <v>1206</v>
      </c>
      <c r="G50" s="182" t="e">
        <f>NA()</f>
        <v>#N/A</v>
      </c>
      <c r="H50" s="182" t="e">
        <f>NA()</f>
        <v>#N/A</v>
      </c>
      <c r="I50" s="182">
        <f>IF(ISNUMBER('実質公債費比率（分子）の構造'!M$53),'実質公債費比率（分子）の構造'!M$53,NA())</f>
        <v>1384</v>
      </c>
      <c r="J50" s="182" t="e">
        <f>NA()</f>
        <v>#N/A</v>
      </c>
      <c r="K50" s="182" t="e">
        <f>NA()</f>
        <v>#N/A</v>
      </c>
      <c r="L50" s="182">
        <f>IF(ISNUMBER('実質公債費比率（分子）の構造'!N$53),'実質公債費比率（分子）の構造'!N$53,NA())</f>
        <v>1202</v>
      </c>
      <c r="M50" s="182" t="e">
        <f>NA()</f>
        <v>#N/A</v>
      </c>
      <c r="N50" s="182" t="e">
        <f>NA()</f>
        <v>#N/A</v>
      </c>
      <c r="O50" s="182">
        <f>IF(ISNUMBER('実質公債費比率（分子）の構造'!O$53),'実質公債費比率（分子）の構造'!O$53,NA())</f>
        <v>1112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27465</v>
      </c>
      <c r="E56" s="181"/>
      <c r="F56" s="181"/>
      <c r="G56" s="181">
        <f>'将来負担比率（分子）の構造'!J$52</f>
        <v>26596</v>
      </c>
      <c r="H56" s="181"/>
      <c r="I56" s="181"/>
      <c r="J56" s="181">
        <f>'将来負担比率（分子）の構造'!K$52</f>
        <v>28631</v>
      </c>
      <c r="K56" s="181"/>
      <c r="L56" s="181"/>
      <c r="M56" s="181">
        <f>'将来負担比率（分子）の構造'!L$52</f>
        <v>28136</v>
      </c>
      <c r="N56" s="181"/>
      <c r="O56" s="181"/>
      <c r="P56" s="181">
        <f>'将来負担比率（分子）の構造'!M$52</f>
        <v>27950</v>
      </c>
    </row>
    <row r="57" spans="1:16" x14ac:dyDescent="0.15">
      <c r="A57" s="181" t="s">
        <v>42</v>
      </c>
      <c r="B57" s="181"/>
      <c r="C57" s="181"/>
      <c r="D57" s="181">
        <f>'将来負担比率（分子）の構造'!I$51</f>
        <v>1376</v>
      </c>
      <c r="E57" s="181"/>
      <c r="F57" s="181"/>
      <c r="G57" s="181">
        <f>'将来負担比率（分子）の構造'!J$51</f>
        <v>1360</v>
      </c>
      <c r="H57" s="181"/>
      <c r="I57" s="181"/>
      <c r="J57" s="181">
        <f>'将来負担比率（分子）の構造'!K$51</f>
        <v>1263</v>
      </c>
      <c r="K57" s="181"/>
      <c r="L57" s="181"/>
      <c r="M57" s="181">
        <f>'将来負担比率（分子）の構造'!L$51</f>
        <v>1199</v>
      </c>
      <c r="N57" s="181"/>
      <c r="O57" s="181"/>
      <c r="P57" s="181">
        <f>'将来負担比率（分子）の構造'!M$51</f>
        <v>1158</v>
      </c>
    </row>
    <row r="58" spans="1:16" x14ac:dyDescent="0.15">
      <c r="A58" s="181" t="s">
        <v>41</v>
      </c>
      <c r="B58" s="181"/>
      <c r="C58" s="181"/>
      <c r="D58" s="181">
        <f>'将来負担比率（分子）の構造'!I$50</f>
        <v>10674</v>
      </c>
      <c r="E58" s="181"/>
      <c r="F58" s="181"/>
      <c r="G58" s="181">
        <f>'将来負担比率（分子）の構造'!J$50</f>
        <v>10393</v>
      </c>
      <c r="H58" s="181"/>
      <c r="I58" s="181"/>
      <c r="J58" s="181">
        <f>'将来負担比率（分子）の構造'!K$50</f>
        <v>10192</v>
      </c>
      <c r="K58" s="181"/>
      <c r="L58" s="181"/>
      <c r="M58" s="181">
        <f>'将来負担比率（分子）の構造'!L$50</f>
        <v>9834</v>
      </c>
      <c r="N58" s="181"/>
      <c r="O58" s="181"/>
      <c r="P58" s="181">
        <f>'将来負担比率（分子）の構造'!M$50</f>
        <v>8857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54</v>
      </c>
      <c r="F61" s="181"/>
      <c r="G61" s="181"/>
      <c r="H61" s="181">
        <f>'将来負担比率（分子）の構造'!K$46</f>
        <v>50</v>
      </c>
      <c r="I61" s="181"/>
      <c r="J61" s="181"/>
      <c r="K61" s="181">
        <f>'将来負担比率（分子）の構造'!L$46</f>
        <v>47</v>
      </c>
      <c r="L61" s="181"/>
      <c r="M61" s="181"/>
      <c r="N61" s="181">
        <f>'将来負担比率（分子）の構造'!M$46</f>
        <v>43</v>
      </c>
      <c r="O61" s="181"/>
      <c r="P61" s="181"/>
    </row>
    <row r="62" spans="1:16" x14ac:dyDescent="0.15">
      <c r="A62" s="181" t="s">
        <v>35</v>
      </c>
      <c r="B62" s="181">
        <f>'将来負担比率（分子）の構造'!I$45</f>
        <v>3328</v>
      </c>
      <c r="C62" s="181"/>
      <c r="D62" s="181"/>
      <c r="E62" s="181">
        <f>'将来負担比率（分子）の構造'!J$45</f>
        <v>3221</v>
      </c>
      <c r="F62" s="181"/>
      <c r="G62" s="181"/>
      <c r="H62" s="181">
        <f>'将来負担比率（分子）の構造'!K$45</f>
        <v>2973</v>
      </c>
      <c r="I62" s="181"/>
      <c r="J62" s="181"/>
      <c r="K62" s="181">
        <f>'将来負担比率（分子）の構造'!L$45</f>
        <v>2617</v>
      </c>
      <c r="L62" s="181"/>
      <c r="M62" s="181"/>
      <c r="N62" s="181">
        <f>'将来負担比率（分子）の構造'!M$45</f>
        <v>2671</v>
      </c>
      <c r="O62" s="181"/>
      <c r="P62" s="181"/>
    </row>
    <row r="63" spans="1:16" x14ac:dyDescent="0.15">
      <c r="A63" s="181" t="s">
        <v>34</v>
      </c>
      <c r="B63" s="181">
        <f>'将来負担比率（分子）の構造'!I$44</f>
        <v>10</v>
      </c>
      <c r="C63" s="181"/>
      <c r="D63" s="181"/>
      <c r="E63" s="181">
        <f>'将来負担比率（分子）の構造'!J$44</f>
        <v>7</v>
      </c>
      <c r="F63" s="181"/>
      <c r="G63" s="181"/>
      <c r="H63" s="181">
        <f>'将来負担比率（分子）の構造'!K$44</f>
        <v>3</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18817</v>
      </c>
      <c r="C64" s="181"/>
      <c r="D64" s="181"/>
      <c r="E64" s="181">
        <f>'将来負担比率（分子）の構造'!J$43</f>
        <v>17998</v>
      </c>
      <c r="F64" s="181"/>
      <c r="G64" s="181"/>
      <c r="H64" s="181">
        <f>'将来負担比率（分子）の構造'!K$43</f>
        <v>17841</v>
      </c>
      <c r="I64" s="181"/>
      <c r="J64" s="181"/>
      <c r="K64" s="181">
        <f>'将来負担比率（分子）の構造'!L$43</f>
        <v>17278</v>
      </c>
      <c r="L64" s="181"/>
      <c r="M64" s="181"/>
      <c r="N64" s="181">
        <f>'将来負担比率（分子）の構造'!M$43</f>
        <v>17150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24977</v>
      </c>
      <c r="C66" s="181"/>
      <c r="D66" s="181"/>
      <c r="E66" s="181">
        <f>'将来負担比率（分子）の構造'!J$41</f>
        <v>23932</v>
      </c>
      <c r="F66" s="181"/>
      <c r="G66" s="181"/>
      <c r="H66" s="181">
        <f>'将来負担比率（分子）の構造'!K$41</f>
        <v>26329</v>
      </c>
      <c r="I66" s="181"/>
      <c r="J66" s="181"/>
      <c r="K66" s="181">
        <f>'将来負担比率（分子）の構造'!L$41</f>
        <v>25806</v>
      </c>
      <c r="L66" s="181"/>
      <c r="M66" s="181"/>
      <c r="N66" s="181">
        <f>'将来負担比率（分子）の構造'!M$41</f>
        <v>26347</v>
      </c>
      <c r="O66" s="181"/>
      <c r="P66" s="181"/>
    </row>
    <row r="67" spans="1:16" x14ac:dyDescent="0.15">
      <c r="A67" s="181" t="s">
        <v>75</v>
      </c>
      <c r="B67" s="181" t="e">
        <f>NA()</f>
        <v>#N/A</v>
      </c>
      <c r="C67" s="181">
        <f>IF(ISNUMBER('将来負担比率（分子）の構造'!I$53), IF('将来負担比率（分子）の構造'!I$53 &lt; 0, 0, '将来負担比率（分子）の構造'!I$53), NA())</f>
        <v>7616</v>
      </c>
      <c r="D67" s="181" t="e">
        <f>NA()</f>
        <v>#N/A</v>
      </c>
      <c r="E67" s="181" t="e">
        <f>NA()</f>
        <v>#N/A</v>
      </c>
      <c r="F67" s="181">
        <f>IF(ISNUMBER('将来負担比率（分子）の構造'!J$53), IF('将来負担比率（分子）の構造'!J$53 &lt; 0, 0, '将来負担比率（分子）の構造'!J$53), NA())</f>
        <v>6863</v>
      </c>
      <c r="G67" s="181" t="e">
        <f>NA()</f>
        <v>#N/A</v>
      </c>
      <c r="H67" s="181" t="e">
        <f>NA()</f>
        <v>#N/A</v>
      </c>
      <c r="I67" s="181">
        <f>IF(ISNUMBER('将来負担比率（分子）の構造'!K$53), IF('将来負担比率（分子）の構造'!K$53 &lt; 0, 0, '将来負担比率（分子）の構造'!K$53), NA())</f>
        <v>7110</v>
      </c>
      <c r="J67" s="181" t="e">
        <f>NA()</f>
        <v>#N/A</v>
      </c>
      <c r="K67" s="181" t="e">
        <f>NA()</f>
        <v>#N/A</v>
      </c>
      <c r="L67" s="181">
        <f>IF(ISNUMBER('将来負担比率（分子）の構造'!L$53), IF('将来負担比率（分子）の構造'!L$53 &lt; 0, 0, '将来負担比率（分子）の構造'!L$53), NA())</f>
        <v>6579</v>
      </c>
      <c r="M67" s="181" t="e">
        <f>NA()</f>
        <v>#N/A</v>
      </c>
      <c r="N67" s="181" t="e">
        <f>NA()</f>
        <v>#N/A</v>
      </c>
      <c r="O67" s="181">
        <f>IF(ISNUMBER('将来負担比率（分子）の構造'!M$53), IF('将来負担比率（分子）の構造'!M$53 &lt; 0, 0, '将来負担比率（分子）の構造'!M$53), NA())</f>
        <v>8247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6564</v>
      </c>
      <c r="C72" s="185">
        <f>基金残高に係る経年分析!G55</f>
        <v>5980</v>
      </c>
      <c r="D72" s="185">
        <f>基金残高に係る経年分析!H55</f>
        <v>5311</v>
      </c>
    </row>
    <row r="73" spans="1:16" x14ac:dyDescent="0.15">
      <c r="A73" s="184" t="s">
        <v>78</v>
      </c>
      <c r="B73" s="185">
        <f>基金残高に係る経年分析!F56</f>
        <v>1880</v>
      </c>
      <c r="C73" s="185">
        <f>基金残高に係る経年分析!G56</f>
        <v>1944</v>
      </c>
      <c r="D73" s="185">
        <f>基金残高に係る経年分析!H56</f>
        <v>1546</v>
      </c>
    </row>
    <row r="74" spans="1:16" x14ac:dyDescent="0.15">
      <c r="A74" s="184" t="s">
        <v>79</v>
      </c>
      <c r="B74" s="185">
        <f>基金残高に係る経年分析!F57</f>
        <v>3104</v>
      </c>
      <c r="C74" s="185">
        <f>基金残高に係る経年分析!G57</f>
        <v>3079</v>
      </c>
      <c r="D74" s="185">
        <f>基金残高に係る経年分析!H57</f>
        <v>3174</v>
      </c>
    </row>
  </sheetData>
  <sheetProtection algorithmName="SHA-512" hashValue="XcFtYAuboA0HTh6KxBhr6gTnw4f+0ZgD5hLsidyssL4Lu8qDnCL0bjiPqV8zIwbykX77SPTO4yO9nDXcqlsD/w==" saltValue="fDSe2yoXIu6bw9urEHUw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3009148</v>
      </c>
      <c r="S5" s="696"/>
      <c r="T5" s="696"/>
      <c r="U5" s="696"/>
      <c r="V5" s="696"/>
      <c r="W5" s="696"/>
      <c r="X5" s="696"/>
      <c r="Y5" s="739"/>
      <c r="Z5" s="757">
        <v>12</v>
      </c>
      <c r="AA5" s="757"/>
      <c r="AB5" s="757"/>
      <c r="AC5" s="757"/>
      <c r="AD5" s="758">
        <v>3009148</v>
      </c>
      <c r="AE5" s="758"/>
      <c r="AF5" s="758"/>
      <c r="AG5" s="758"/>
      <c r="AH5" s="758"/>
      <c r="AI5" s="758"/>
      <c r="AJ5" s="758"/>
      <c r="AK5" s="758"/>
      <c r="AL5" s="740">
        <v>22.4</v>
      </c>
      <c r="AM5" s="711"/>
      <c r="AN5" s="711"/>
      <c r="AO5" s="741"/>
      <c r="AP5" s="706" t="s">
        <v>227</v>
      </c>
      <c r="AQ5" s="707"/>
      <c r="AR5" s="707"/>
      <c r="AS5" s="707"/>
      <c r="AT5" s="707"/>
      <c r="AU5" s="707"/>
      <c r="AV5" s="707"/>
      <c r="AW5" s="707"/>
      <c r="AX5" s="707"/>
      <c r="AY5" s="707"/>
      <c r="AZ5" s="707"/>
      <c r="BA5" s="707"/>
      <c r="BB5" s="707"/>
      <c r="BC5" s="707"/>
      <c r="BD5" s="707"/>
      <c r="BE5" s="707"/>
      <c r="BF5" s="708"/>
      <c r="BG5" s="640">
        <v>3005556</v>
      </c>
      <c r="BH5" s="641"/>
      <c r="BI5" s="641"/>
      <c r="BJ5" s="641"/>
      <c r="BK5" s="641"/>
      <c r="BL5" s="641"/>
      <c r="BM5" s="641"/>
      <c r="BN5" s="642"/>
      <c r="BO5" s="677">
        <v>99.9</v>
      </c>
      <c r="BP5" s="677"/>
      <c r="BQ5" s="677"/>
      <c r="BR5" s="677"/>
      <c r="BS5" s="678" t="s">
        <v>228</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220</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285101</v>
      </c>
      <c r="S6" s="641"/>
      <c r="T6" s="641"/>
      <c r="U6" s="641"/>
      <c r="V6" s="641"/>
      <c r="W6" s="641"/>
      <c r="X6" s="641"/>
      <c r="Y6" s="642"/>
      <c r="Z6" s="677">
        <v>1.1000000000000001</v>
      </c>
      <c r="AA6" s="677"/>
      <c r="AB6" s="677"/>
      <c r="AC6" s="677"/>
      <c r="AD6" s="678">
        <v>285101</v>
      </c>
      <c r="AE6" s="678"/>
      <c r="AF6" s="678"/>
      <c r="AG6" s="678"/>
      <c r="AH6" s="678"/>
      <c r="AI6" s="678"/>
      <c r="AJ6" s="678"/>
      <c r="AK6" s="678"/>
      <c r="AL6" s="643">
        <v>2.1</v>
      </c>
      <c r="AM6" s="644"/>
      <c r="AN6" s="644"/>
      <c r="AO6" s="679"/>
      <c r="AP6" s="637" t="s">
        <v>233</v>
      </c>
      <c r="AQ6" s="638"/>
      <c r="AR6" s="638"/>
      <c r="AS6" s="638"/>
      <c r="AT6" s="638"/>
      <c r="AU6" s="638"/>
      <c r="AV6" s="638"/>
      <c r="AW6" s="638"/>
      <c r="AX6" s="638"/>
      <c r="AY6" s="638"/>
      <c r="AZ6" s="638"/>
      <c r="BA6" s="638"/>
      <c r="BB6" s="638"/>
      <c r="BC6" s="638"/>
      <c r="BD6" s="638"/>
      <c r="BE6" s="638"/>
      <c r="BF6" s="639"/>
      <c r="BG6" s="640">
        <v>3005556</v>
      </c>
      <c r="BH6" s="641"/>
      <c r="BI6" s="641"/>
      <c r="BJ6" s="641"/>
      <c r="BK6" s="641"/>
      <c r="BL6" s="641"/>
      <c r="BM6" s="641"/>
      <c r="BN6" s="642"/>
      <c r="BO6" s="677">
        <v>99.9</v>
      </c>
      <c r="BP6" s="677"/>
      <c r="BQ6" s="677"/>
      <c r="BR6" s="677"/>
      <c r="BS6" s="678" t="s">
        <v>228</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178300</v>
      </c>
      <c r="CS6" s="641"/>
      <c r="CT6" s="641"/>
      <c r="CU6" s="641"/>
      <c r="CV6" s="641"/>
      <c r="CW6" s="641"/>
      <c r="CX6" s="641"/>
      <c r="CY6" s="642"/>
      <c r="CZ6" s="740">
        <v>0.7</v>
      </c>
      <c r="DA6" s="711"/>
      <c r="DB6" s="711"/>
      <c r="DC6" s="743"/>
      <c r="DD6" s="646" t="s">
        <v>129</v>
      </c>
      <c r="DE6" s="641"/>
      <c r="DF6" s="641"/>
      <c r="DG6" s="641"/>
      <c r="DH6" s="641"/>
      <c r="DI6" s="641"/>
      <c r="DJ6" s="641"/>
      <c r="DK6" s="641"/>
      <c r="DL6" s="641"/>
      <c r="DM6" s="641"/>
      <c r="DN6" s="641"/>
      <c r="DO6" s="641"/>
      <c r="DP6" s="642"/>
      <c r="DQ6" s="646">
        <v>178300</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2119</v>
      </c>
      <c r="S7" s="641"/>
      <c r="T7" s="641"/>
      <c r="U7" s="641"/>
      <c r="V7" s="641"/>
      <c r="W7" s="641"/>
      <c r="X7" s="641"/>
      <c r="Y7" s="642"/>
      <c r="Z7" s="677">
        <v>0</v>
      </c>
      <c r="AA7" s="677"/>
      <c r="AB7" s="677"/>
      <c r="AC7" s="677"/>
      <c r="AD7" s="678">
        <v>2119</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1152848</v>
      </c>
      <c r="BH7" s="641"/>
      <c r="BI7" s="641"/>
      <c r="BJ7" s="641"/>
      <c r="BK7" s="641"/>
      <c r="BL7" s="641"/>
      <c r="BM7" s="641"/>
      <c r="BN7" s="642"/>
      <c r="BO7" s="677">
        <v>38.299999999999997</v>
      </c>
      <c r="BP7" s="677"/>
      <c r="BQ7" s="677"/>
      <c r="BR7" s="677"/>
      <c r="BS7" s="678" t="s">
        <v>129</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3159523</v>
      </c>
      <c r="CS7" s="641"/>
      <c r="CT7" s="641"/>
      <c r="CU7" s="641"/>
      <c r="CV7" s="641"/>
      <c r="CW7" s="641"/>
      <c r="CX7" s="641"/>
      <c r="CY7" s="642"/>
      <c r="CZ7" s="677">
        <v>13</v>
      </c>
      <c r="DA7" s="677"/>
      <c r="DB7" s="677"/>
      <c r="DC7" s="677"/>
      <c r="DD7" s="646">
        <v>248534</v>
      </c>
      <c r="DE7" s="641"/>
      <c r="DF7" s="641"/>
      <c r="DG7" s="641"/>
      <c r="DH7" s="641"/>
      <c r="DI7" s="641"/>
      <c r="DJ7" s="641"/>
      <c r="DK7" s="641"/>
      <c r="DL7" s="641"/>
      <c r="DM7" s="641"/>
      <c r="DN7" s="641"/>
      <c r="DO7" s="641"/>
      <c r="DP7" s="642"/>
      <c r="DQ7" s="646">
        <v>2859080</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5558</v>
      </c>
      <c r="S8" s="641"/>
      <c r="T8" s="641"/>
      <c r="U8" s="641"/>
      <c r="V8" s="641"/>
      <c r="W8" s="641"/>
      <c r="X8" s="641"/>
      <c r="Y8" s="642"/>
      <c r="Z8" s="677">
        <v>0</v>
      </c>
      <c r="AA8" s="677"/>
      <c r="AB8" s="677"/>
      <c r="AC8" s="677"/>
      <c r="AD8" s="678">
        <v>5558</v>
      </c>
      <c r="AE8" s="678"/>
      <c r="AF8" s="678"/>
      <c r="AG8" s="678"/>
      <c r="AH8" s="678"/>
      <c r="AI8" s="678"/>
      <c r="AJ8" s="678"/>
      <c r="AK8" s="678"/>
      <c r="AL8" s="643">
        <v>0</v>
      </c>
      <c r="AM8" s="644"/>
      <c r="AN8" s="644"/>
      <c r="AO8" s="679"/>
      <c r="AP8" s="637" t="s">
        <v>239</v>
      </c>
      <c r="AQ8" s="638"/>
      <c r="AR8" s="638"/>
      <c r="AS8" s="638"/>
      <c r="AT8" s="638"/>
      <c r="AU8" s="638"/>
      <c r="AV8" s="638"/>
      <c r="AW8" s="638"/>
      <c r="AX8" s="638"/>
      <c r="AY8" s="638"/>
      <c r="AZ8" s="638"/>
      <c r="BA8" s="638"/>
      <c r="BB8" s="638"/>
      <c r="BC8" s="638"/>
      <c r="BD8" s="638"/>
      <c r="BE8" s="638"/>
      <c r="BF8" s="639"/>
      <c r="BG8" s="640">
        <v>50071</v>
      </c>
      <c r="BH8" s="641"/>
      <c r="BI8" s="641"/>
      <c r="BJ8" s="641"/>
      <c r="BK8" s="641"/>
      <c r="BL8" s="641"/>
      <c r="BM8" s="641"/>
      <c r="BN8" s="642"/>
      <c r="BO8" s="677">
        <v>1.7</v>
      </c>
      <c r="BP8" s="677"/>
      <c r="BQ8" s="677"/>
      <c r="BR8" s="677"/>
      <c r="BS8" s="646" t="s">
        <v>228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5912811</v>
      </c>
      <c r="CS8" s="641"/>
      <c r="CT8" s="641"/>
      <c r="CU8" s="641"/>
      <c r="CV8" s="641"/>
      <c r="CW8" s="641"/>
      <c r="CX8" s="641"/>
      <c r="CY8" s="642"/>
      <c r="CZ8" s="677">
        <v>24.3</v>
      </c>
      <c r="DA8" s="677"/>
      <c r="DB8" s="677"/>
      <c r="DC8" s="677"/>
      <c r="DD8" s="646">
        <v>49498</v>
      </c>
      <c r="DE8" s="641"/>
      <c r="DF8" s="641"/>
      <c r="DG8" s="641"/>
      <c r="DH8" s="641"/>
      <c r="DI8" s="641"/>
      <c r="DJ8" s="641"/>
      <c r="DK8" s="641"/>
      <c r="DL8" s="641"/>
      <c r="DM8" s="641"/>
      <c r="DN8" s="641"/>
      <c r="DO8" s="641"/>
      <c r="DP8" s="642"/>
      <c r="DQ8" s="646">
        <v>3431618</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3373</v>
      </c>
      <c r="S9" s="641"/>
      <c r="T9" s="641"/>
      <c r="U9" s="641"/>
      <c r="V9" s="641"/>
      <c r="W9" s="641"/>
      <c r="X9" s="641"/>
      <c r="Y9" s="642"/>
      <c r="Z9" s="677">
        <v>0</v>
      </c>
      <c r="AA9" s="677"/>
      <c r="AB9" s="677"/>
      <c r="AC9" s="677"/>
      <c r="AD9" s="678">
        <v>3373</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938284</v>
      </c>
      <c r="BH9" s="641"/>
      <c r="BI9" s="641"/>
      <c r="BJ9" s="641"/>
      <c r="BK9" s="641"/>
      <c r="BL9" s="641"/>
      <c r="BM9" s="641"/>
      <c r="BN9" s="642"/>
      <c r="BO9" s="677">
        <v>31.2</v>
      </c>
      <c r="BP9" s="677"/>
      <c r="BQ9" s="677"/>
      <c r="BR9" s="677"/>
      <c r="BS9" s="646" t="s">
        <v>129</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4123518</v>
      </c>
      <c r="CS9" s="641"/>
      <c r="CT9" s="641"/>
      <c r="CU9" s="641"/>
      <c r="CV9" s="641"/>
      <c r="CW9" s="641"/>
      <c r="CX9" s="641"/>
      <c r="CY9" s="642"/>
      <c r="CZ9" s="677">
        <v>17</v>
      </c>
      <c r="DA9" s="677"/>
      <c r="DB9" s="677"/>
      <c r="DC9" s="677"/>
      <c r="DD9" s="646">
        <v>1534550</v>
      </c>
      <c r="DE9" s="641"/>
      <c r="DF9" s="641"/>
      <c r="DG9" s="641"/>
      <c r="DH9" s="641"/>
      <c r="DI9" s="641"/>
      <c r="DJ9" s="641"/>
      <c r="DK9" s="641"/>
      <c r="DL9" s="641"/>
      <c r="DM9" s="641"/>
      <c r="DN9" s="641"/>
      <c r="DO9" s="641"/>
      <c r="DP9" s="642"/>
      <c r="DQ9" s="646">
        <v>2626410</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228</v>
      </c>
      <c r="S10" s="641"/>
      <c r="T10" s="641"/>
      <c r="U10" s="641"/>
      <c r="V10" s="641"/>
      <c r="W10" s="641"/>
      <c r="X10" s="641"/>
      <c r="Y10" s="642"/>
      <c r="Z10" s="677" t="s">
        <v>228</v>
      </c>
      <c r="AA10" s="677"/>
      <c r="AB10" s="677"/>
      <c r="AC10" s="677"/>
      <c r="AD10" s="678" t="s">
        <v>228</v>
      </c>
      <c r="AE10" s="678"/>
      <c r="AF10" s="678"/>
      <c r="AG10" s="678"/>
      <c r="AH10" s="678"/>
      <c r="AI10" s="678"/>
      <c r="AJ10" s="678"/>
      <c r="AK10" s="678"/>
      <c r="AL10" s="643" t="s">
        <v>228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70377</v>
      </c>
      <c r="BH10" s="641"/>
      <c r="BI10" s="641"/>
      <c r="BJ10" s="641"/>
      <c r="BK10" s="641"/>
      <c r="BL10" s="641"/>
      <c r="BM10" s="641"/>
      <c r="BN10" s="642"/>
      <c r="BO10" s="677">
        <v>2.2999999999999998</v>
      </c>
      <c r="BP10" s="677"/>
      <c r="BQ10" s="677"/>
      <c r="BR10" s="677"/>
      <c r="BS10" s="646" t="s">
        <v>246</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18424</v>
      </c>
      <c r="CS10" s="641"/>
      <c r="CT10" s="641"/>
      <c r="CU10" s="641"/>
      <c r="CV10" s="641"/>
      <c r="CW10" s="641"/>
      <c r="CX10" s="641"/>
      <c r="CY10" s="642"/>
      <c r="CZ10" s="677">
        <v>0.1</v>
      </c>
      <c r="DA10" s="677"/>
      <c r="DB10" s="677"/>
      <c r="DC10" s="677"/>
      <c r="DD10" s="646" t="s">
        <v>228</v>
      </c>
      <c r="DE10" s="641"/>
      <c r="DF10" s="641"/>
      <c r="DG10" s="641"/>
      <c r="DH10" s="641"/>
      <c r="DI10" s="641"/>
      <c r="DJ10" s="641"/>
      <c r="DK10" s="641"/>
      <c r="DL10" s="641"/>
      <c r="DM10" s="641"/>
      <c r="DN10" s="641"/>
      <c r="DO10" s="641"/>
      <c r="DP10" s="642"/>
      <c r="DQ10" s="646">
        <v>18252</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593811</v>
      </c>
      <c r="S11" s="641"/>
      <c r="T11" s="641"/>
      <c r="U11" s="641"/>
      <c r="V11" s="641"/>
      <c r="W11" s="641"/>
      <c r="X11" s="641"/>
      <c r="Y11" s="642"/>
      <c r="Z11" s="643">
        <v>2.4</v>
      </c>
      <c r="AA11" s="644"/>
      <c r="AB11" s="644"/>
      <c r="AC11" s="645"/>
      <c r="AD11" s="646">
        <v>593811</v>
      </c>
      <c r="AE11" s="641"/>
      <c r="AF11" s="641"/>
      <c r="AG11" s="641"/>
      <c r="AH11" s="641"/>
      <c r="AI11" s="641"/>
      <c r="AJ11" s="641"/>
      <c r="AK11" s="642"/>
      <c r="AL11" s="643">
        <v>4.4000000000000004</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94116</v>
      </c>
      <c r="BH11" s="641"/>
      <c r="BI11" s="641"/>
      <c r="BJ11" s="641"/>
      <c r="BK11" s="641"/>
      <c r="BL11" s="641"/>
      <c r="BM11" s="641"/>
      <c r="BN11" s="642"/>
      <c r="BO11" s="677">
        <v>3.1</v>
      </c>
      <c r="BP11" s="677"/>
      <c r="BQ11" s="677"/>
      <c r="BR11" s="677"/>
      <c r="BS11" s="646" t="s">
        <v>129</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1147284</v>
      </c>
      <c r="CS11" s="641"/>
      <c r="CT11" s="641"/>
      <c r="CU11" s="641"/>
      <c r="CV11" s="641"/>
      <c r="CW11" s="641"/>
      <c r="CX11" s="641"/>
      <c r="CY11" s="642"/>
      <c r="CZ11" s="677">
        <v>4.7</v>
      </c>
      <c r="DA11" s="677"/>
      <c r="DB11" s="677"/>
      <c r="DC11" s="677"/>
      <c r="DD11" s="646">
        <v>337314</v>
      </c>
      <c r="DE11" s="641"/>
      <c r="DF11" s="641"/>
      <c r="DG11" s="641"/>
      <c r="DH11" s="641"/>
      <c r="DI11" s="641"/>
      <c r="DJ11" s="641"/>
      <c r="DK11" s="641"/>
      <c r="DL11" s="641"/>
      <c r="DM11" s="641"/>
      <c r="DN11" s="641"/>
      <c r="DO11" s="641"/>
      <c r="DP11" s="642"/>
      <c r="DQ11" s="646">
        <v>646859</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6374</v>
      </c>
      <c r="S12" s="641"/>
      <c r="T12" s="641"/>
      <c r="U12" s="641"/>
      <c r="V12" s="641"/>
      <c r="W12" s="641"/>
      <c r="X12" s="641"/>
      <c r="Y12" s="642"/>
      <c r="Z12" s="677">
        <v>0</v>
      </c>
      <c r="AA12" s="677"/>
      <c r="AB12" s="677"/>
      <c r="AC12" s="677"/>
      <c r="AD12" s="678">
        <v>6374</v>
      </c>
      <c r="AE12" s="678"/>
      <c r="AF12" s="678"/>
      <c r="AG12" s="678"/>
      <c r="AH12" s="678"/>
      <c r="AI12" s="678"/>
      <c r="AJ12" s="678"/>
      <c r="AK12" s="678"/>
      <c r="AL12" s="643">
        <v>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1556628</v>
      </c>
      <c r="BH12" s="641"/>
      <c r="BI12" s="641"/>
      <c r="BJ12" s="641"/>
      <c r="BK12" s="641"/>
      <c r="BL12" s="641"/>
      <c r="BM12" s="641"/>
      <c r="BN12" s="642"/>
      <c r="BO12" s="677">
        <v>51.7</v>
      </c>
      <c r="BP12" s="677"/>
      <c r="BQ12" s="677"/>
      <c r="BR12" s="677"/>
      <c r="BS12" s="646" t="s">
        <v>228</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639359</v>
      </c>
      <c r="CS12" s="641"/>
      <c r="CT12" s="641"/>
      <c r="CU12" s="641"/>
      <c r="CV12" s="641"/>
      <c r="CW12" s="641"/>
      <c r="CX12" s="641"/>
      <c r="CY12" s="642"/>
      <c r="CZ12" s="677">
        <v>2.6</v>
      </c>
      <c r="DA12" s="677"/>
      <c r="DB12" s="677"/>
      <c r="DC12" s="677"/>
      <c r="DD12" s="646">
        <v>45568</v>
      </c>
      <c r="DE12" s="641"/>
      <c r="DF12" s="641"/>
      <c r="DG12" s="641"/>
      <c r="DH12" s="641"/>
      <c r="DI12" s="641"/>
      <c r="DJ12" s="641"/>
      <c r="DK12" s="641"/>
      <c r="DL12" s="641"/>
      <c r="DM12" s="641"/>
      <c r="DN12" s="641"/>
      <c r="DO12" s="641"/>
      <c r="DP12" s="642"/>
      <c r="DQ12" s="646">
        <v>413100</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228</v>
      </c>
      <c r="AA13" s="677"/>
      <c r="AB13" s="677"/>
      <c r="AC13" s="677"/>
      <c r="AD13" s="678" t="s">
        <v>228</v>
      </c>
      <c r="AE13" s="678"/>
      <c r="AF13" s="678"/>
      <c r="AG13" s="678"/>
      <c r="AH13" s="678"/>
      <c r="AI13" s="678"/>
      <c r="AJ13" s="678"/>
      <c r="AK13" s="678"/>
      <c r="AL13" s="643" t="s">
        <v>228</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1469158</v>
      </c>
      <c r="BH13" s="641"/>
      <c r="BI13" s="641"/>
      <c r="BJ13" s="641"/>
      <c r="BK13" s="641"/>
      <c r="BL13" s="641"/>
      <c r="BM13" s="641"/>
      <c r="BN13" s="642"/>
      <c r="BO13" s="677">
        <v>48.8</v>
      </c>
      <c r="BP13" s="677"/>
      <c r="BQ13" s="677"/>
      <c r="BR13" s="677"/>
      <c r="BS13" s="646" t="s">
        <v>228</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2962682</v>
      </c>
      <c r="CS13" s="641"/>
      <c r="CT13" s="641"/>
      <c r="CU13" s="641"/>
      <c r="CV13" s="641"/>
      <c r="CW13" s="641"/>
      <c r="CX13" s="641"/>
      <c r="CY13" s="642"/>
      <c r="CZ13" s="677">
        <v>12.2</v>
      </c>
      <c r="DA13" s="677"/>
      <c r="DB13" s="677"/>
      <c r="DC13" s="677"/>
      <c r="DD13" s="646">
        <v>1634352</v>
      </c>
      <c r="DE13" s="641"/>
      <c r="DF13" s="641"/>
      <c r="DG13" s="641"/>
      <c r="DH13" s="641"/>
      <c r="DI13" s="641"/>
      <c r="DJ13" s="641"/>
      <c r="DK13" s="641"/>
      <c r="DL13" s="641"/>
      <c r="DM13" s="641"/>
      <c r="DN13" s="641"/>
      <c r="DO13" s="641"/>
      <c r="DP13" s="642"/>
      <c r="DQ13" s="646">
        <v>1611072</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32250</v>
      </c>
      <c r="S14" s="641"/>
      <c r="T14" s="641"/>
      <c r="U14" s="641"/>
      <c r="V14" s="641"/>
      <c r="W14" s="641"/>
      <c r="X14" s="641"/>
      <c r="Y14" s="642"/>
      <c r="Z14" s="677">
        <v>0.1</v>
      </c>
      <c r="AA14" s="677"/>
      <c r="AB14" s="677"/>
      <c r="AC14" s="677"/>
      <c r="AD14" s="678">
        <v>32250</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93889</v>
      </c>
      <c r="BH14" s="641"/>
      <c r="BI14" s="641"/>
      <c r="BJ14" s="641"/>
      <c r="BK14" s="641"/>
      <c r="BL14" s="641"/>
      <c r="BM14" s="641"/>
      <c r="BN14" s="642"/>
      <c r="BO14" s="677">
        <v>3.1</v>
      </c>
      <c r="BP14" s="677"/>
      <c r="BQ14" s="677"/>
      <c r="BR14" s="677"/>
      <c r="BS14" s="646" t="s">
        <v>228</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949641</v>
      </c>
      <c r="CS14" s="641"/>
      <c r="CT14" s="641"/>
      <c r="CU14" s="641"/>
      <c r="CV14" s="641"/>
      <c r="CW14" s="641"/>
      <c r="CX14" s="641"/>
      <c r="CY14" s="642"/>
      <c r="CZ14" s="677">
        <v>3.9</v>
      </c>
      <c r="DA14" s="677"/>
      <c r="DB14" s="677"/>
      <c r="DC14" s="677"/>
      <c r="DD14" s="646">
        <v>67794</v>
      </c>
      <c r="DE14" s="641"/>
      <c r="DF14" s="641"/>
      <c r="DG14" s="641"/>
      <c r="DH14" s="641"/>
      <c r="DI14" s="641"/>
      <c r="DJ14" s="641"/>
      <c r="DK14" s="641"/>
      <c r="DL14" s="641"/>
      <c r="DM14" s="641"/>
      <c r="DN14" s="641"/>
      <c r="DO14" s="641"/>
      <c r="DP14" s="642"/>
      <c r="DQ14" s="646">
        <v>783998</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228</v>
      </c>
      <c r="S15" s="641"/>
      <c r="T15" s="641"/>
      <c r="U15" s="641"/>
      <c r="V15" s="641"/>
      <c r="W15" s="641"/>
      <c r="X15" s="641"/>
      <c r="Y15" s="642"/>
      <c r="Z15" s="677" t="s">
        <v>129</v>
      </c>
      <c r="AA15" s="677"/>
      <c r="AB15" s="677"/>
      <c r="AC15" s="677"/>
      <c r="AD15" s="678" t="s">
        <v>228</v>
      </c>
      <c r="AE15" s="678"/>
      <c r="AF15" s="678"/>
      <c r="AG15" s="678"/>
      <c r="AH15" s="678"/>
      <c r="AI15" s="678"/>
      <c r="AJ15" s="678"/>
      <c r="AK15" s="678"/>
      <c r="AL15" s="643" t="s">
        <v>129</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202191</v>
      </c>
      <c r="BH15" s="641"/>
      <c r="BI15" s="641"/>
      <c r="BJ15" s="641"/>
      <c r="BK15" s="641"/>
      <c r="BL15" s="641"/>
      <c r="BM15" s="641"/>
      <c r="BN15" s="642"/>
      <c r="BO15" s="677">
        <v>6.7</v>
      </c>
      <c r="BP15" s="677"/>
      <c r="BQ15" s="677"/>
      <c r="BR15" s="677"/>
      <c r="BS15" s="646" t="s">
        <v>228</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2271800</v>
      </c>
      <c r="CS15" s="641"/>
      <c r="CT15" s="641"/>
      <c r="CU15" s="641"/>
      <c r="CV15" s="641"/>
      <c r="CW15" s="641"/>
      <c r="CX15" s="641"/>
      <c r="CY15" s="642"/>
      <c r="CZ15" s="677">
        <v>9.3000000000000007</v>
      </c>
      <c r="DA15" s="677"/>
      <c r="DB15" s="677"/>
      <c r="DC15" s="677"/>
      <c r="DD15" s="646">
        <v>605798</v>
      </c>
      <c r="DE15" s="641"/>
      <c r="DF15" s="641"/>
      <c r="DG15" s="641"/>
      <c r="DH15" s="641"/>
      <c r="DI15" s="641"/>
      <c r="DJ15" s="641"/>
      <c r="DK15" s="641"/>
      <c r="DL15" s="641"/>
      <c r="DM15" s="641"/>
      <c r="DN15" s="641"/>
      <c r="DO15" s="641"/>
      <c r="DP15" s="642"/>
      <c r="DQ15" s="646">
        <v>1605524</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4379</v>
      </c>
      <c r="S16" s="641"/>
      <c r="T16" s="641"/>
      <c r="U16" s="641"/>
      <c r="V16" s="641"/>
      <c r="W16" s="641"/>
      <c r="X16" s="641"/>
      <c r="Y16" s="642"/>
      <c r="Z16" s="677">
        <v>0</v>
      </c>
      <c r="AA16" s="677"/>
      <c r="AB16" s="677"/>
      <c r="AC16" s="677"/>
      <c r="AD16" s="678">
        <v>4379</v>
      </c>
      <c r="AE16" s="678"/>
      <c r="AF16" s="678"/>
      <c r="AG16" s="678"/>
      <c r="AH16" s="678"/>
      <c r="AI16" s="678"/>
      <c r="AJ16" s="678"/>
      <c r="AK16" s="678"/>
      <c r="AL16" s="643">
        <v>0</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140810</v>
      </c>
      <c r="CS16" s="641"/>
      <c r="CT16" s="641"/>
      <c r="CU16" s="641"/>
      <c r="CV16" s="641"/>
      <c r="CW16" s="641"/>
      <c r="CX16" s="641"/>
      <c r="CY16" s="642"/>
      <c r="CZ16" s="677">
        <v>0.6</v>
      </c>
      <c r="DA16" s="677"/>
      <c r="DB16" s="677"/>
      <c r="DC16" s="677"/>
      <c r="DD16" s="646" t="s">
        <v>228</v>
      </c>
      <c r="DE16" s="641"/>
      <c r="DF16" s="641"/>
      <c r="DG16" s="641"/>
      <c r="DH16" s="641"/>
      <c r="DI16" s="641"/>
      <c r="DJ16" s="641"/>
      <c r="DK16" s="641"/>
      <c r="DL16" s="641"/>
      <c r="DM16" s="641"/>
      <c r="DN16" s="641"/>
      <c r="DO16" s="641"/>
      <c r="DP16" s="642"/>
      <c r="DQ16" s="646">
        <v>57449</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52637</v>
      </c>
      <c r="S17" s="641"/>
      <c r="T17" s="641"/>
      <c r="U17" s="641"/>
      <c r="V17" s="641"/>
      <c r="W17" s="641"/>
      <c r="X17" s="641"/>
      <c r="Y17" s="642"/>
      <c r="Z17" s="677">
        <v>0.2</v>
      </c>
      <c r="AA17" s="677"/>
      <c r="AB17" s="677"/>
      <c r="AC17" s="677"/>
      <c r="AD17" s="678">
        <v>52637</v>
      </c>
      <c r="AE17" s="678"/>
      <c r="AF17" s="678"/>
      <c r="AG17" s="678"/>
      <c r="AH17" s="678"/>
      <c r="AI17" s="678"/>
      <c r="AJ17" s="678"/>
      <c r="AK17" s="678"/>
      <c r="AL17" s="643">
        <v>0.4</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2811897</v>
      </c>
      <c r="CS17" s="641"/>
      <c r="CT17" s="641"/>
      <c r="CU17" s="641"/>
      <c r="CV17" s="641"/>
      <c r="CW17" s="641"/>
      <c r="CX17" s="641"/>
      <c r="CY17" s="642"/>
      <c r="CZ17" s="677">
        <v>11.6</v>
      </c>
      <c r="DA17" s="677"/>
      <c r="DB17" s="677"/>
      <c r="DC17" s="677"/>
      <c r="DD17" s="646" t="s">
        <v>129</v>
      </c>
      <c r="DE17" s="641"/>
      <c r="DF17" s="641"/>
      <c r="DG17" s="641"/>
      <c r="DH17" s="641"/>
      <c r="DI17" s="641"/>
      <c r="DJ17" s="641"/>
      <c r="DK17" s="641"/>
      <c r="DL17" s="641"/>
      <c r="DM17" s="641"/>
      <c r="DN17" s="641"/>
      <c r="DO17" s="641"/>
      <c r="DP17" s="642"/>
      <c r="DQ17" s="646">
        <v>2682626</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14409</v>
      </c>
      <c r="S18" s="641"/>
      <c r="T18" s="641"/>
      <c r="U18" s="641"/>
      <c r="V18" s="641"/>
      <c r="W18" s="641"/>
      <c r="X18" s="641"/>
      <c r="Y18" s="642"/>
      <c r="Z18" s="677">
        <v>0.1</v>
      </c>
      <c r="AA18" s="677"/>
      <c r="AB18" s="677"/>
      <c r="AC18" s="677"/>
      <c r="AD18" s="678">
        <v>14409</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246</v>
      </c>
      <c r="BH18" s="641"/>
      <c r="BI18" s="641"/>
      <c r="BJ18" s="641"/>
      <c r="BK18" s="641"/>
      <c r="BL18" s="641"/>
      <c r="BM18" s="641"/>
      <c r="BN18" s="642"/>
      <c r="BO18" s="677" t="s">
        <v>129</v>
      </c>
      <c r="BP18" s="677"/>
      <c r="BQ18" s="677"/>
      <c r="BR18" s="677"/>
      <c r="BS18" s="646" t="s">
        <v>228</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228</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2968</v>
      </c>
      <c r="S19" s="641"/>
      <c r="T19" s="641"/>
      <c r="U19" s="641"/>
      <c r="V19" s="641"/>
      <c r="W19" s="641"/>
      <c r="X19" s="641"/>
      <c r="Y19" s="642"/>
      <c r="Z19" s="677">
        <v>0</v>
      </c>
      <c r="AA19" s="677"/>
      <c r="AB19" s="677"/>
      <c r="AC19" s="677"/>
      <c r="AD19" s="678">
        <v>2968</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3592</v>
      </c>
      <c r="BH19" s="641"/>
      <c r="BI19" s="641"/>
      <c r="BJ19" s="641"/>
      <c r="BK19" s="641"/>
      <c r="BL19" s="641"/>
      <c r="BM19" s="641"/>
      <c r="BN19" s="642"/>
      <c r="BO19" s="677">
        <v>0.1</v>
      </c>
      <c r="BP19" s="677"/>
      <c r="BQ19" s="677"/>
      <c r="BR19" s="677"/>
      <c r="BS19" s="646" t="s">
        <v>129</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228</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814</v>
      </c>
      <c r="S20" s="641"/>
      <c r="T20" s="641"/>
      <c r="U20" s="641"/>
      <c r="V20" s="641"/>
      <c r="W20" s="641"/>
      <c r="X20" s="641"/>
      <c r="Y20" s="642"/>
      <c r="Z20" s="677">
        <v>0</v>
      </c>
      <c r="AA20" s="677"/>
      <c r="AB20" s="677"/>
      <c r="AC20" s="677"/>
      <c r="AD20" s="678">
        <v>814</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3592</v>
      </c>
      <c r="BH20" s="641"/>
      <c r="BI20" s="641"/>
      <c r="BJ20" s="641"/>
      <c r="BK20" s="641"/>
      <c r="BL20" s="641"/>
      <c r="BM20" s="641"/>
      <c r="BN20" s="642"/>
      <c r="BO20" s="677">
        <v>0.1</v>
      </c>
      <c r="BP20" s="677"/>
      <c r="BQ20" s="677"/>
      <c r="BR20" s="677"/>
      <c r="BS20" s="646" t="s">
        <v>228</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24316049</v>
      </c>
      <c r="CS20" s="641"/>
      <c r="CT20" s="641"/>
      <c r="CU20" s="641"/>
      <c r="CV20" s="641"/>
      <c r="CW20" s="641"/>
      <c r="CX20" s="641"/>
      <c r="CY20" s="642"/>
      <c r="CZ20" s="677">
        <v>100</v>
      </c>
      <c r="DA20" s="677"/>
      <c r="DB20" s="677"/>
      <c r="DC20" s="677"/>
      <c r="DD20" s="646">
        <v>4523408</v>
      </c>
      <c r="DE20" s="641"/>
      <c r="DF20" s="641"/>
      <c r="DG20" s="641"/>
      <c r="DH20" s="641"/>
      <c r="DI20" s="641"/>
      <c r="DJ20" s="641"/>
      <c r="DK20" s="641"/>
      <c r="DL20" s="641"/>
      <c r="DM20" s="641"/>
      <c r="DN20" s="641"/>
      <c r="DO20" s="641"/>
      <c r="DP20" s="642"/>
      <c r="DQ20" s="646">
        <v>16914288</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34446</v>
      </c>
      <c r="S21" s="641"/>
      <c r="T21" s="641"/>
      <c r="U21" s="641"/>
      <c r="V21" s="641"/>
      <c r="W21" s="641"/>
      <c r="X21" s="641"/>
      <c r="Y21" s="642"/>
      <c r="Z21" s="677">
        <v>0.1</v>
      </c>
      <c r="AA21" s="677"/>
      <c r="AB21" s="677"/>
      <c r="AC21" s="677"/>
      <c r="AD21" s="678">
        <v>34446</v>
      </c>
      <c r="AE21" s="678"/>
      <c r="AF21" s="678"/>
      <c r="AG21" s="678"/>
      <c r="AH21" s="678"/>
      <c r="AI21" s="678"/>
      <c r="AJ21" s="678"/>
      <c r="AK21" s="678"/>
      <c r="AL21" s="643">
        <v>0.3</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3592</v>
      </c>
      <c r="BH21" s="641"/>
      <c r="BI21" s="641"/>
      <c r="BJ21" s="641"/>
      <c r="BK21" s="641"/>
      <c r="BL21" s="641"/>
      <c r="BM21" s="641"/>
      <c r="BN21" s="642"/>
      <c r="BO21" s="677">
        <v>0.1</v>
      </c>
      <c r="BP21" s="677"/>
      <c r="BQ21" s="677"/>
      <c r="BR21" s="677"/>
      <c r="BS21" s="646" t="s">
        <v>228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10228044</v>
      </c>
      <c r="S22" s="641"/>
      <c r="T22" s="641"/>
      <c r="U22" s="641"/>
      <c r="V22" s="641"/>
      <c r="W22" s="641"/>
      <c r="X22" s="641"/>
      <c r="Y22" s="642"/>
      <c r="Z22" s="677">
        <v>40.9</v>
      </c>
      <c r="AA22" s="677"/>
      <c r="AB22" s="677"/>
      <c r="AC22" s="677"/>
      <c r="AD22" s="678">
        <v>9151909</v>
      </c>
      <c r="AE22" s="678"/>
      <c r="AF22" s="678"/>
      <c r="AG22" s="678"/>
      <c r="AH22" s="678"/>
      <c r="AI22" s="678"/>
      <c r="AJ22" s="678"/>
      <c r="AK22" s="678"/>
      <c r="AL22" s="643">
        <v>68</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228</v>
      </c>
      <c r="BP22" s="677"/>
      <c r="BQ22" s="677"/>
      <c r="BR22" s="677"/>
      <c r="BS22" s="646" t="s">
        <v>129</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9151909</v>
      </c>
      <c r="S23" s="641"/>
      <c r="T23" s="641"/>
      <c r="U23" s="641"/>
      <c r="V23" s="641"/>
      <c r="W23" s="641"/>
      <c r="X23" s="641"/>
      <c r="Y23" s="642"/>
      <c r="Z23" s="677">
        <v>36.6</v>
      </c>
      <c r="AA23" s="677"/>
      <c r="AB23" s="677"/>
      <c r="AC23" s="677"/>
      <c r="AD23" s="678">
        <v>9151909</v>
      </c>
      <c r="AE23" s="678"/>
      <c r="AF23" s="678"/>
      <c r="AG23" s="678"/>
      <c r="AH23" s="678"/>
      <c r="AI23" s="678"/>
      <c r="AJ23" s="678"/>
      <c r="AK23" s="678"/>
      <c r="AL23" s="643">
        <v>68</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t="s">
        <v>129</v>
      </c>
      <c r="BH23" s="641"/>
      <c r="BI23" s="641"/>
      <c r="BJ23" s="641"/>
      <c r="BK23" s="641"/>
      <c r="BL23" s="641"/>
      <c r="BM23" s="641"/>
      <c r="BN23" s="642"/>
      <c r="BO23" s="677" t="s">
        <v>129</v>
      </c>
      <c r="BP23" s="677"/>
      <c r="BQ23" s="677"/>
      <c r="BR23" s="677"/>
      <c r="BS23" s="646" t="s">
        <v>129</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1075219</v>
      </c>
      <c r="S24" s="641"/>
      <c r="T24" s="641"/>
      <c r="U24" s="641"/>
      <c r="V24" s="641"/>
      <c r="W24" s="641"/>
      <c r="X24" s="641"/>
      <c r="Y24" s="642"/>
      <c r="Z24" s="677">
        <v>4.3</v>
      </c>
      <c r="AA24" s="677"/>
      <c r="AB24" s="677"/>
      <c r="AC24" s="677"/>
      <c r="AD24" s="678" t="s">
        <v>129</v>
      </c>
      <c r="AE24" s="678"/>
      <c r="AF24" s="678"/>
      <c r="AG24" s="678"/>
      <c r="AH24" s="678"/>
      <c r="AI24" s="678"/>
      <c r="AJ24" s="678"/>
      <c r="AK24" s="678"/>
      <c r="AL24" s="643" t="s">
        <v>228</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9534584</v>
      </c>
      <c r="CS24" s="696"/>
      <c r="CT24" s="696"/>
      <c r="CU24" s="696"/>
      <c r="CV24" s="696"/>
      <c r="CW24" s="696"/>
      <c r="CX24" s="696"/>
      <c r="CY24" s="739"/>
      <c r="CZ24" s="740">
        <v>39.200000000000003</v>
      </c>
      <c r="DA24" s="711"/>
      <c r="DB24" s="711"/>
      <c r="DC24" s="743"/>
      <c r="DD24" s="738">
        <v>7128899</v>
      </c>
      <c r="DE24" s="696"/>
      <c r="DF24" s="696"/>
      <c r="DG24" s="696"/>
      <c r="DH24" s="696"/>
      <c r="DI24" s="696"/>
      <c r="DJ24" s="696"/>
      <c r="DK24" s="739"/>
      <c r="DL24" s="738">
        <v>6873445</v>
      </c>
      <c r="DM24" s="696"/>
      <c r="DN24" s="696"/>
      <c r="DO24" s="696"/>
      <c r="DP24" s="696"/>
      <c r="DQ24" s="696"/>
      <c r="DR24" s="696"/>
      <c r="DS24" s="696"/>
      <c r="DT24" s="696"/>
      <c r="DU24" s="696"/>
      <c r="DV24" s="739"/>
      <c r="DW24" s="740">
        <v>49.5</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v>916</v>
      </c>
      <c r="S25" s="641"/>
      <c r="T25" s="641"/>
      <c r="U25" s="641"/>
      <c r="V25" s="641"/>
      <c r="W25" s="641"/>
      <c r="X25" s="641"/>
      <c r="Y25" s="642"/>
      <c r="Z25" s="677">
        <v>0</v>
      </c>
      <c r="AA25" s="677"/>
      <c r="AB25" s="677"/>
      <c r="AC25" s="677"/>
      <c r="AD25" s="678" t="s">
        <v>228</v>
      </c>
      <c r="AE25" s="678"/>
      <c r="AF25" s="678"/>
      <c r="AG25" s="678"/>
      <c r="AH25" s="678"/>
      <c r="AI25" s="678"/>
      <c r="AJ25" s="678"/>
      <c r="AK25" s="678"/>
      <c r="AL25" s="643" t="s">
        <v>228</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228</v>
      </c>
      <c r="BH25" s="641"/>
      <c r="BI25" s="641"/>
      <c r="BJ25" s="641"/>
      <c r="BK25" s="641"/>
      <c r="BL25" s="641"/>
      <c r="BM25" s="641"/>
      <c r="BN25" s="642"/>
      <c r="BO25" s="677" t="s">
        <v>228</v>
      </c>
      <c r="BP25" s="677"/>
      <c r="BQ25" s="677"/>
      <c r="BR25" s="677"/>
      <c r="BS25" s="646" t="s">
        <v>129</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3828108</v>
      </c>
      <c r="CS25" s="659"/>
      <c r="CT25" s="659"/>
      <c r="CU25" s="659"/>
      <c r="CV25" s="659"/>
      <c r="CW25" s="659"/>
      <c r="CX25" s="659"/>
      <c r="CY25" s="660"/>
      <c r="CZ25" s="643">
        <v>15.7</v>
      </c>
      <c r="DA25" s="661"/>
      <c r="DB25" s="661"/>
      <c r="DC25" s="662"/>
      <c r="DD25" s="646">
        <v>3565815</v>
      </c>
      <c r="DE25" s="659"/>
      <c r="DF25" s="659"/>
      <c r="DG25" s="659"/>
      <c r="DH25" s="659"/>
      <c r="DI25" s="659"/>
      <c r="DJ25" s="659"/>
      <c r="DK25" s="660"/>
      <c r="DL25" s="646">
        <v>3564816</v>
      </c>
      <c r="DM25" s="659"/>
      <c r="DN25" s="659"/>
      <c r="DO25" s="659"/>
      <c r="DP25" s="659"/>
      <c r="DQ25" s="659"/>
      <c r="DR25" s="659"/>
      <c r="DS25" s="659"/>
      <c r="DT25" s="659"/>
      <c r="DU25" s="659"/>
      <c r="DV25" s="660"/>
      <c r="DW25" s="643">
        <v>25.7</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14222794</v>
      </c>
      <c r="S26" s="641"/>
      <c r="T26" s="641"/>
      <c r="U26" s="641"/>
      <c r="V26" s="641"/>
      <c r="W26" s="641"/>
      <c r="X26" s="641"/>
      <c r="Y26" s="642"/>
      <c r="Z26" s="677">
        <v>56.9</v>
      </c>
      <c r="AA26" s="677"/>
      <c r="AB26" s="677"/>
      <c r="AC26" s="677"/>
      <c r="AD26" s="678">
        <v>13146659</v>
      </c>
      <c r="AE26" s="678"/>
      <c r="AF26" s="678"/>
      <c r="AG26" s="678"/>
      <c r="AH26" s="678"/>
      <c r="AI26" s="678"/>
      <c r="AJ26" s="678"/>
      <c r="AK26" s="678"/>
      <c r="AL26" s="643">
        <v>97.7</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246</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2523966</v>
      </c>
      <c r="CS26" s="641"/>
      <c r="CT26" s="641"/>
      <c r="CU26" s="641"/>
      <c r="CV26" s="641"/>
      <c r="CW26" s="641"/>
      <c r="CX26" s="641"/>
      <c r="CY26" s="642"/>
      <c r="CZ26" s="643">
        <v>10.4</v>
      </c>
      <c r="DA26" s="661"/>
      <c r="DB26" s="661"/>
      <c r="DC26" s="662"/>
      <c r="DD26" s="646">
        <v>2390738</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2976</v>
      </c>
      <c r="S27" s="641"/>
      <c r="T27" s="641"/>
      <c r="U27" s="641"/>
      <c r="V27" s="641"/>
      <c r="W27" s="641"/>
      <c r="X27" s="641"/>
      <c r="Y27" s="642"/>
      <c r="Z27" s="677">
        <v>0</v>
      </c>
      <c r="AA27" s="677"/>
      <c r="AB27" s="677"/>
      <c r="AC27" s="677"/>
      <c r="AD27" s="678">
        <v>2976</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3009148</v>
      </c>
      <c r="BH27" s="641"/>
      <c r="BI27" s="641"/>
      <c r="BJ27" s="641"/>
      <c r="BK27" s="641"/>
      <c r="BL27" s="641"/>
      <c r="BM27" s="641"/>
      <c r="BN27" s="642"/>
      <c r="BO27" s="677">
        <v>100</v>
      </c>
      <c r="BP27" s="677"/>
      <c r="BQ27" s="677"/>
      <c r="BR27" s="677"/>
      <c r="BS27" s="646" t="s">
        <v>129</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2896507</v>
      </c>
      <c r="CS27" s="659"/>
      <c r="CT27" s="659"/>
      <c r="CU27" s="659"/>
      <c r="CV27" s="659"/>
      <c r="CW27" s="659"/>
      <c r="CX27" s="659"/>
      <c r="CY27" s="660"/>
      <c r="CZ27" s="643">
        <v>11.9</v>
      </c>
      <c r="DA27" s="661"/>
      <c r="DB27" s="661"/>
      <c r="DC27" s="662"/>
      <c r="DD27" s="646">
        <v>882386</v>
      </c>
      <c r="DE27" s="659"/>
      <c r="DF27" s="659"/>
      <c r="DG27" s="659"/>
      <c r="DH27" s="659"/>
      <c r="DI27" s="659"/>
      <c r="DJ27" s="659"/>
      <c r="DK27" s="660"/>
      <c r="DL27" s="646">
        <v>881190</v>
      </c>
      <c r="DM27" s="659"/>
      <c r="DN27" s="659"/>
      <c r="DO27" s="659"/>
      <c r="DP27" s="659"/>
      <c r="DQ27" s="659"/>
      <c r="DR27" s="659"/>
      <c r="DS27" s="659"/>
      <c r="DT27" s="659"/>
      <c r="DU27" s="659"/>
      <c r="DV27" s="660"/>
      <c r="DW27" s="643">
        <v>6.4</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403790</v>
      </c>
      <c r="S28" s="641"/>
      <c r="T28" s="641"/>
      <c r="U28" s="641"/>
      <c r="V28" s="641"/>
      <c r="W28" s="641"/>
      <c r="X28" s="641"/>
      <c r="Y28" s="642"/>
      <c r="Z28" s="677">
        <v>1.6</v>
      </c>
      <c r="AA28" s="677"/>
      <c r="AB28" s="677"/>
      <c r="AC28" s="677"/>
      <c r="AD28" s="678" t="s">
        <v>228</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2809969</v>
      </c>
      <c r="CS28" s="641"/>
      <c r="CT28" s="641"/>
      <c r="CU28" s="641"/>
      <c r="CV28" s="641"/>
      <c r="CW28" s="641"/>
      <c r="CX28" s="641"/>
      <c r="CY28" s="642"/>
      <c r="CZ28" s="643">
        <v>11.6</v>
      </c>
      <c r="DA28" s="661"/>
      <c r="DB28" s="661"/>
      <c r="DC28" s="662"/>
      <c r="DD28" s="646">
        <v>2680698</v>
      </c>
      <c r="DE28" s="641"/>
      <c r="DF28" s="641"/>
      <c r="DG28" s="641"/>
      <c r="DH28" s="641"/>
      <c r="DI28" s="641"/>
      <c r="DJ28" s="641"/>
      <c r="DK28" s="642"/>
      <c r="DL28" s="646">
        <v>2427439</v>
      </c>
      <c r="DM28" s="641"/>
      <c r="DN28" s="641"/>
      <c r="DO28" s="641"/>
      <c r="DP28" s="641"/>
      <c r="DQ28" s="641"/>
      <c r="DR28" s="641"/>
      <c r="DS28" s="641"/>
      <c r="DT28" s="641"/>
      <c r="DU28" s="641"/>
      <c r="DV28" s="642"/>
      <c r="DW28" s="643">
        <v>17.5</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231696</v>
      </c>
      <c r="S29" s="641"/>
      <c r="T29" s="641"/>
      <c r="U29" s="641"/>
      <c r="V29" s="641"/>
      <c r="W29" s="641"/>
      <c r="X29" s="641"/>
      <c r="Y29" s="642"/>
      <c r="Z29" s="677">
        <v>0.9</v>
      </c>
      <c r="AA29" s="677"/>
      <c r="AB29" s="677"/>
      <c r="AC29" s="677"/>
      <c r="AD29" s="678">
        <v>5351</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70</v>
      </c>
      <c r="CG29" s="674"/>
      <c r="CH29" s="674"/>
      <c r="CI29" s="674"/>
      <c r="CJ29" s="674"/>
      <c r="CK29" s="674"/>
      <c r="CL29" s="674"/>
      <c r="CM29" s="674"/>
      <c r="CN29" s="674"/>
      <c r="CO29" s="674"/>
      <c r="CP29" s="674"/>
      <c r="CQ29" s="675"/>
      <c r="CR29" s="640">
        <v>2809969</v>
      </c>
      <c r="CS29" s="659"/>
      <c r="CT29" s="659"/>
      <c r="CU29" s="659"/>
      <c r="CV29" s="659"/>
      <c r="CW29" s="659"/>
      <c r="CX29" s="659"/>
      <c r="CY29" s="660"/>
      <c r="CZ29" s="643">
        <v>11.6</v>
      </c>
      <c r="DA29" s="661"/>
      <c r="DB29" s="661"/>
      <c r="DC29" s="662"/>
      <c r="DD29" s="646">
        <v>2680698</v>
      </c>
      <c r="DE29" s="659"/>
      <c r="DF29" s="659"/>
      <c r="DG29" s="659"/>
      <c r="DH29" s="659"/>
      <c r="DI29" s="659"/>
      <c r="DJ29" s="659"/>
      <c r="DK29" s="660"/>
      <c r="DL29" s="646">
        <v>2427439</v>
      </c>
      <c r="DM29" s="659"/>
      <c r="DN29" s="659"/>
      <c r="DO29" s="659"/>
      <c r="DP29" s="659"/>
      <c r="DQ29" s="659"/>
      <c r="DR29" s="659"/>
      <c r="DS29" s="659"/>
      <c r="DT29" s="659"/>
      <c r="DU29" s="659"/>
      <c r="DV29" s="660"/>
      <c r="DW29" s="643">
        <v>17.5</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20240</v>
      </c>
      <c r="S30" s="641"/>
      <c r="T30" s="641"/>
      <c r="U30" s="641"/>
      <c r="V30" s="641"/>
      <c r="W30" s="641"/>
      <c r="X30" s="641"/>
      <c r="Y30" s="642"/>
      <c r="Z30" s="677">
        <v>0.1</v>
      </c>
      <c r="AA30" s="677"/>
      <c r="AB30" s="677"/>
      <c r="AC30" s="677"/>
      <c r="AD30" s="678" t="s">
        <v>129</v>
      </c>
      <c r="AE30" s="678"/>
      <c r="AF30" s="678"/>
      <c r="AG30" s="678"/>
      <c r="AH30" s="678"/>
      <c r="AI30" s="678"/>
      <c r="AJ30" s="678"/>
      <c r="AK30" s="678"/>
      <c r="AL30" s="643" t="s">
        <v>228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2678896</v>
      </c>
      <c r="CS30" s="641"/>
      <c r="CT30" s="641"/>
      <c r="CU30" s="641"/>
      <c r="CV30" s="641"/>
      <c r="CW30" s="641"/>
      <c r="CX30" s="641"/>
      <c r="CY30" s="642"/>
      <c r="CZ30" s="643">
        <v>11</v>
      </c>
      <c r="DA30" s="661"/>
      <c r="DB30" s="661"/>
      <c r="DC30" s="662"/>
      <c r="DD30" s="646">
        <v>2552807</v>
      </c>
      <c r="DE30" s="641"/>
      <c r="DF30" s="641"/>
      <c r="DG30" s="641"/>
      <c r="DH30" s="641"/>
      <c r="DI30" s="641"/>
      <c r="DJ30" s="641"/>
      <c r="DK30" s="642"/>
      <c r="DL30" s="646">
        <v>2299548</v>
      </c>
      <c r="DM30" s="641"/>
      <c r="DN30" s="641"/>
      <c r="DO30" s="641"/>
      <c r="DP30" s="641"/>
      <c r="DQ30" s="641"/>
      <c r="DR30" s="641"/>
      <c r="DS30" s="641"/>
      <c r="DT30" s="641"/>
      <c r="DU30" s="641"/>
      <c r="DV30" s="642"/>
      <c r="DW30" s="643">
        <v>16.600000000000001</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2279887</v>
      </c>
      <c r="S31" s="641"/>
      <c r="T31" s="641"/>
      <c r="U31" s="641"/>
      <c r="V31" s="641"/>
      <c r="W31" s="641"/>
      <c r="X31" s="641"/>
      <c r="Y31" s="642"/>
      <c r="Z31" s="677">
        <v>9.1</v>
      </c>
      <c r="AA31" s="677"/>
      <c r="AB31" s="677"/>
      <c r="AC31" s="677"/>
      <c r="AD31" s="678" t="s">
        <v>228</v>
      </c>
      <c r="AE31" s="678"/>
      <c r="AF31" s="678"/>
      <c r="AG31" s="678"/>
      <c r="AH31" s="678"/>
      <c r="AI31" s="678"/>
      <c r="AJ31" s="678"/>
      <c r="AK31" s="678"/>
      <c r="AL31" s="643" t="s">
        <v>129</v>
      </c>
      <c r="AM31" s="644"/>
      <c r="AN31" s="644"/>
      <c r="AO31" s="679"/>
      <c r="AP31" s="716" t="s">
        <v>311</v>
      </c>
      <c r="AQ31" s="717"/>
      <c r="AR31" s="717"/>
      <c r="AS31" s="717"/>
      <c r="AT31" s="722" t="s">
        <v>312</v>
      </c>
      <c r="AU31" s="231"/>
      <c r="AV31" s="231"/>
      <c r="AW31" s="231"/>
      <c r="AX31" s="706" t="s">
        <v>188</v>
      </c>
      <c r="AY31" s="707"/>
      <c r="AZ31" s="707"/>
      <c r="BA31" s="707"/>
      <c r="BB31" s="707"/>
      <c r="BC31" s="707"/>
      <c r="BD31" s="707"/>
      <c r="BE31" s="707"/>
      <c r="BF31" s="708"/>
      <c r="BG31" s="709">
        <v>99.1</v>
      </c>
      <c r="BH31" s="710"/>
      <c r="BI31" s="710"/>
      <c r="BJ31" s="710"/>
      <c r="BK31" s="710"/>
      <c r="BL31" s="710"/>
      <c r="BM31" s="711">
        <v>95.4</v>
      </c>
      <c r="BN31" s="710"/>
      <c r="BO31" s="710"/>
      <c r="BP31" s="710"/>
      <c r="BQ31" s="712"/>
      <c r="BR31" s="709">
        <v>99.1</v>
      </c>
      <c r="BS31" s="710"/>
      <c r="BT31" s="710"/>
      <c r="BU31" s="710"/>
      <c r="BV31" s="710"/>
      <c r="BW31" s="710"/>
      <c r="BX31" s="711">
        <v>95.2</v>
      </c>
      <c r="BY31" s="710"/>
      <c r="BZ31" s="710"/>
      <c r="CA31" s="710"/>
      <c r="CB31" s="712"/>
      <c r="CD31" s="727"/>
      <c r="CE31" s="728"/>
      <c r="CF31" s="673" t="s">
        <v>313</v>
      </c>
      <c r="CG31" s="674"/>
      <c r="CH31" s="674"/>
      <c r="CI31" s="674"/>
      <c r="CJ31" s="674"/>
      <c r="CK31" s="674"/>
      <c r="CL31" s="674"/>
      <c r="CM31" s="674"/>
      <c r="CN31" s="674"/>
      <c r="CO31" s="674"/>
      <c r="CP31" s="674"/>
      <c r="CQ31" s="675"/>
      <c r="CR31" s="640">
        <v>131073</v>
      </c>
      <c r="CS31" s="659"/>
      <c r="CT31" s="659"/>
      <c r="CU31" s="659"/>
      <c r="CV31" s="659"/>
      <c r="CW31" s="659"/>
      <c r="CX31" s="659"/>
      <c r="CY31" s="660"/>
      <c r="CZ31" s="643">
        <v>0.5</v>
      </c>
      <c r="DA31" s="661"/>
      <c r="DB31" s="661"/>
      <c r="DC31" s="662"/>
      <c r="DD31" s="646">
        <v>127891</v>
      </c>
      <c r="DE31" s="659"/>
      <c r="DF31" s="659"/>
      <c r="DG31" s="659"/>
      <c r="DH31" s="659"/>
      <c r="DI31" s="659"/>
      <c r="DJ31" s="659"/>
      <c r="DK31" s="660"/>
      <c r="DL31" s="646">
        <v>127891</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129</v>
      </c>
      <c r="AA32" s="677"/>
      <c r="AB32" s="677"/>
      <c r="AC32" s="677"/>
      <c r="AD32" s="678" t="s">
        <v>129</v>
      </c>
      <c r="AE32" s="678"/>
      <c r="AF32" s="678"/>
      <c r="AG32" s="678"/>
      <c r="AH32" s="678"/>
      <c r="AI32" s="678"/>
      <c r="AJ32" s="678"/>
      <c r="AK32" s="678"/>
      <c r="AL32" s="643" t="s">
        <v>129</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99.4</v>
      </c>
      <c r="BH32" s="659"/>
      <c r="BI32" s="659"/>
      <c r="BJ32" s="659"/>
      <c r="BK32" s="659"/>
      <c r="BL32" s="659"/>
      <c r="BM32" s="644">
        <v>97.2</v>
      </c>
      <c r="BN32" s="705"/>
      <c r="BO32" s="705"/>
      <c r="BP32" s="705"/>
      <c r="BQ32" s="683"/>
      <c r="BR32" s="713">
        <v>99.4</v>
      </c>
      <c r="BS32" s="659"/>
      <c r="BT32" s="659"/>
      <c r="BU32" s="659"/>
      <c r="BV32" s="659"/>
      <c r="BW32" s="659"/>
      <c r="BX32" s="644">
        <v>97.1</v>
      </c>
      <c r="BY32" s="705"/>
      <c r="BZ32" s="705"/>
      <c r="CA32" s="705"/>
      <c r="CB32" s="683"/>
      <c r="CD32" s="729"/>
      <c r="CE32" s="730"/>
      <c r="CF32" s="673" t="s">
        <v>317</v>
      </c>
      <c r="CG32" s="674"/>
      <c r="CH32" s="674"/>
      <c r="CI32" s="674"/>
      <c r="CJ32" s="674"/>
      <c r="CK32" s="674"/>
      <c r="CL32" s="674"/>
      <c r="CM32" s="674"/>
      <c r="CN32" s="674"/>
      <c r="CO32" s="674"/>
      <c r="CP32" s="674"/>
      <c r="CQ32" s="675"/>
      <c r="CR32" s="640" t="s">
        <v>246</v>
      </c>
      <c r="CS32" s="641"/>
      <c r="CT32" s="641"/>
      <c r="CU32" s="641"/>
      <c r="CV32" s="641"/>
      <c r="CW32" s="641"/>
      <c r="CX32" s="641"/>
      <c r="CY32" s="642"/>
      <c r="CZ32" s="643" t="s">
        <v>228</v>
      </c>
      <c r="DA32" s="661"/>
      <c r="DB32" s="661"/>
      <c r="DC32" s="662"/>
      <c r="DD32" s="646" t="s">
        <v>129</v>
      </c>
      <c r="DE32" s="641"/>
      <c r="DF32" s="641"/>
      <c r="DG32" s="641"/>
      <c r="DH32" s="641"/>
      <c r="DI32" s="641"/>
      <c r="DJ32" s="641"/>
      <c r="DK32" s="642"/>
      <c r="DL32" s="646" t="s">
        <v>228</v>
      </c>
      <c r="DM32" s="641"/>
      <c r="DN32" s="641"/>
      <c r="DO32" s="641"/>
      <c r="DP32" s="641"/>
      <c r="DQ32" s="641"/>
      <c r="DR32" s="641"/>
      <c r="DS32" s="641"/>
      <c r="DT32" s="641"/>
      <c r="DU32" s="641"/>
      <c r="DV32" s="642"/>
      <c r="DW32" s="643" t="s">
        <v>129</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1350963</v>
      </c>
      <c r="S33" s="641"/>
      <c r="T33" s="641"/>
      <c r="U33" s="641"/>
      <c r="V33" s="641"/>
      <c r="W33" s="641"/>
      <c r="X33" s="641"/>
      <c r="Y33" s="642"/>
      <c r="Z33" s="677">
        <v>5.4</v>
      </c>
      <c r="AA33" s="677"/>
      <c r="AB33" s="677"/>
      <c r="AC33" s="677"/>
      <c r="AD33" s="678" t="s">
        <v>129</v>
      </c>
      <c r="AE33" s="678"/>
      <c r="AF33" s="678"/>
      <c r="AG33" s="678"/>
      <c r="AH33" s="678"/>
      <c r="AI33" s="678"/>
      <c r="AJ33" s="678"/>
      <c r="AK33" s="678"/>
      <c r="AL33" s="643" t="s">
        <v>129</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98.6</v>
      </c>
      <c r="BH33" s="625"/>
      <c r="BI33" s="625"/>
      <c r="BJ33" s="625"/>
      <c r="BK33" s="625"/>
      <c r="BL33" s="625"/>
      <c r="BM33" s="668">
        <v>93.1</v>
      </c>
      <c r="BN33" s="625"/>
      <c r="BO33" s="625"/>
      <c r="BP33" s="625"/>
      <c r="BQ33" s="689"/>
      <c r="BR33" s="704">
        <v>98.7</v>
      </c>
      <c r="BS33" s="625"/>
      <c r="BT33" s="625"/>
      <c r="BU33" s="625"/>
      <c r="BV33" s="625"/>
      <c r="BW33" s="625"/>
      <c r="BX33" s="668">
        <v>92.8</v>
      </c>
      <c r="BY33" s="625"/>
      <c r="BZ33" s="625"/>
      <c r="CA33" s="625"/>
      <c r="CB33" s="689"/>
      <c r="CD33" s="673" t="s">
        <v>320</v>
      </c>
      <c r="CE33" s="674"/>
      <c r="CF33" s="674"/>
      <c r="CG33" s="674"/>
      <c r="CH33" s="674"/>
      <c r="CI33" s="674"/>
      <c r="CJ33" s="674"/>
      <c r="CK33" s="674"/>
      <c r="CL33" s="674"/>
      <c r="CM33" s="674"/>
      <c r="CN33" s="674"/>
      <c r="CO33" s="674"/>
      <c r="CP33" s="674"/>
      <c r="CQ33" s="675"/>
      <c r="CR33" s="640">
        <v>10117247</v>
      </c>
      <c r="CS33" s="659"/>
      <c r="CT33" s="659"/>
      <c r="CU33" s="659"/>
      <c r="CV33" s="659"/>
      <c r="CW33" s="659"/>
      <c r="CX33" s="659"/>
      <c r="CY33" s="660"/>
      <c r="CZ33" s="643">
        <v>41.6</v>
      </c>
      <c r="DA33" s="661"/>
      <c r="DB33" s="661"/>
      <c r="DC33" s="662"/>
      <c r="DD33" s="646">
        <v>8648931</v>
      </c>
      <c r="DE33" s="659"/>
      <c r="DF33" s="659"/>
      <c r="DG33" s="659"/>
      <c r="DH33" s="659"/>
      <c r="DI33" s="659"/>
      <c r="DJ33" s="659"/>
      <c r="DK33" s="660"/>
      <c r="DL33" s="646">
        <v>6456646</v>
      </c>
      <c r="DM33" s="659"/>
      <c r="DN33" s="659"/>
      <c r="DO33" s="659"/>
      <c r="DP33" s="659"/>
      <c r="DQ33" s="659"/>
      <c r="DR33" s="659"/>
      <c r="DS33" s="659"/>
      <c r="DT33" s="659"/>
      <c r="DU33" s="659"/>
      <c r="DV33" s="660"/>
      <c r="DW33" s="643">
        <v>46.5</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91732</v>
      </c>
      <c r="S34" s="641"/>
      <c r="T34" s="641"/>
      <c r="U34" s="641"/>
      <c r="V34" s="641"/>
      <c r="W34" s="641"/>
      <c r="X34" s="641"/>
      <c r="Y34" s="642"/>
      <c r="Z34" s="677">
        <v>0.4</v>
      </c>
      <c r="AA34" s="677"/>
      <c r="AB34" s="677"/>
      <c r="AC34" s="677"/>
      <c r="AD34" s="678">
        <v>30432</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3473412</v>
      </c>
      <c r="CS34" s="641"/>
      <c r="CT34" s="641"/>
      <c r="CU34" s="641"/>
      <c r="CV34" s="641"/>
      <c r="CW34" s="641"/>
      <c r="CX34" s="641"/>
      <c r="CY34" s="642"/>
      <c r="CZ34" s="643">
        <v>14.3</v>
      </c>
      <c r="DA34" s="661"/>
      <c r="DB34" s="661"/>
      <c r="DC34" s="662"/>
      <c r="DD34" s="646">
        <v>2912968</v>
      </c>
      <c r="DE34" s="641"/>
      <c r="DF34" s="641"/>
      <c r="DG34" s="641"/>
      <c r="DH34" s="641"/>
      <c r="DI34" s="641"/>
      <c r="DJ34" s="641"/>
      <c r="DK34" s="642"/>
      <c r="DL34" s="646">
        <v>2668143</v>
      </c>
      <c r="DM34" s="641"/>
      <c r="DN34" s="641"/>
      <c r="DO34" s="641"/>
      <c r="DP34" s="641"/>
      <c r="DQ34" s="641"/>
      <c r="DR34" s="641"/>
      <c r="DS34" s="641"/>
      <c r="DT34" s="641"/>
      <c r="DU34" s="641"/>
      <c r="DV34" s="642"/>
      <c r="DW34" s="643">
        <v>19.2</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29950</v>
      </c>
      <c r="S35" s="641"/>
      <c r="T35" s="641"/>
      <c r="U35" s="641"/>
      <c r="V35" s="641"/>
      <c r="W35" s="641"/>
      <c r="X35" s="641"/>
      <c r="Y35" s="642"/>
      <c r="Z35" s="677">
        <v>0.1</v>
      </c>
      <c r="AA35" s="677"/>
      <c r="AB35" s="677"/>
      <c r="AC35" s="677"/>
      <c r="AD35" s="678" t="s">
        <v>129</v>
      </c>
      <c r="AE35" s="678"/>
      <c r="AF35" s="678"/>
      <c r="AG35" s="678"/>
      <c r="AH35" s="678"/>
      <c r="AI35" s="678"/>
      <c r="AJ35" s="678"/>
      <c r="AK35" s="678"/>
      <c r="AL35" s="643" t="s">
        <v>129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443569</v>
      </c>
      <c r="CS35" s="659"/>
      <c r="CT35" s="659"/>
      <c r="CU35" s="659"/>
      <c r="CV35" s="659"/>
      <c r="CW35" s="659"/>
      <c r="CX35" s="659"/>
      <c r="CY35" s="660"/>
      <c r="CZ35" s="643">
        <v>1.8</v>
      </c>
      <c r="DA35" s="661"/>
      <c r="DB35" s="661"/>
      <c r="DC35" s="662"/>
      <c r="DD35" s="646">
        <v>415389</v>
      </c>
      <c r="DE35" s="659"/>
      <c r="DF35" s="659"/>
      <c r="DG35" s="659"/>
      <c r="DH35" s="659"/>
      <c r="DI35" s="659"/>
      <c r="DJ35" s="659"/>
      <c r="DK35" s="660"/>
      <c r="DL35" s="646">
        <v>415389</v>
      </c>
      <c r="DM35" s="659"/>
      <c r="DN35" s="659"/>
      <c r="DO35" s="659"/>
      <c r="DP35" s="659"/>
      <c r="DQ35" s="659"/>
      <c r="DR35" s="659"/>
      <c r="DS35" s="659"/>
      <c r="DT35" s="659"/>
      <c r="DU35" s="659"/>
      <c r="DV35" s="660"/>
      <c r="DW35" s="643">
        <v>3</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1852297</v>
      </c>
      <c r="S36" s="641"/>
      <c r="T36" s="641"/>
      <c r="U36" s="641"/>
      <c r="V36" s="641"/>
      <c r="W36" s="641"/>
      <c r="X36" s="641"/>
      <c r="Y36" s="642"/>
      <c r="Z36" s="677">
        <v>7.4</v>
      </c>
      <c r="AA36" s="677"/>
      <c r="AB36" s="677"/>
      <c r="AC36" s="677"/>
      <c r="AD36" s="678" t="s">
        <v>129</v>
      </c>
      <c r="AE36" s="678"/>
      <c r="AF36" s="678"/>
      <c r="AG36" s="678"/>
      <c r="AH36" s="678"/>
      <c r="AI36" s="678"/>
      <c r="AJ36" s="678"/>
      <c r="AK36" s="678"/>
      <c r="AL36" s="643" t="s">
        <v>129</v>
      </c>
      <c r="AM36" s="644"/>
      <c r="AN36" s="644"/>
      <c r="AO36" s="679"/>
      <c r="AP36" s="235"/>
      <c r="AQ36" s="692" t="s">
        <v>328</v>
      </c>
      <c r="AR36" s="693"/>
      <c r="AS36" s="693"/>
      <c r="AT36" s="693"/>
      <c r="AU36" s="693"/>
      <c r="AV36" s="693"/>
      <c r="AW36" s="693"/>
      <c r="AX36" s="693"/>
      <c r="AY36" s="694"/>
      <c r="AZ36" s="695">
        <v>3969850</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9478</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2265266</v>
      </c>
      <c r="CS36" s="641"/>
      <c r="CT36" s="641"/>
      <c r="CU36" s="641"/>
      <c r="CV36" s="641"/>
      <c r="CW36" s="641"/>
      <c r="CX36" s="641"/>
      <c r="CY36" s="642"/>
      <c r="CZ36" s="643">
        <v>9.3000000000000007</v>
      </c>
      <c r="DA36" s="661"/>
      <c r="DB36" s="661"/>
      <c r="DC36" s="662"/>
      <c r="DD36" s="646">
        <v>1853335</v>
      </c>
      <c r="DE36" s="641"/>
      <c r="DF36" s="641"/>
      <c r="DG36" s="641"/>
      <c r="DH36" s="641"/>
      <c r="DI36" s="641"/>
      <c r="DJ36" s="641"/>
      <c r="DK36" s="642"/>
      <c r="DL36" s="646">
        <v>1057415</v>
      </c>
      <c r="DM36" s="641"/>
      <c r="DN36" s="641"/>
      <c r="DO36" s="641"/>
      <c r="DP36" s="641"/>
      <c r="DQ36" s="641"/>
      <c r="DR36" s="641"/>
      <c r="DS36" s="641"/>
      <c r="DT36" s="641"/>
      <c r="DU36" s="641"/>
      <c r="DV36" s="642"/>
      <c r="DW36" s="643">
        <v>7.6</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533324</v>
      </c>
      <c r="S37" s="641"/>
      <c r="T37" s="641"/>
      <c r="U37" s="641"/>
      <c r="V37" s="641"/>
      <c r="W37" s="641"/>
      <c r="X37" s="641"/>
      <c r="Y37" s="642"/>
      <c r="Z37" s="677">
        <v>2.1</v>
      </c>
      <c r="AA37" s="677"/>
      <c r="AB37" s="677"/>
      <c r="AC37" s="677"/>
      <c r="AD37" s="678" t="s">
        <v>228</v>
      </c>
      <c r="AE37" s="678"/>
      <c r="AF37" s="678"/>
      <c r="AG37" s="678"/>
      <c r="AH37" s="678"/>
      <c r="AI37" s="678"/>
      <c r="AJ37" s="678"/>
      <c r="AK37" s="678"/>
      <c r="AL37" s="643" t="s">
        <v>129</v>
      </c>
      <c r="AM37" s="644"/>
      <c r="AN37" s="644"/>
      <c r="AO37" s="679"/>
      <c r="AQ37" s="680" t="s">
        <v>332</v>
      </c>
      <c r="AR37" s="681"/>
      <c r="AS37" s="681"/>
      <c r="AT37" s="681"/>
      <c r="AU37" s="681"/>
      <c r="AV37" s="681"/>
      <c r="AW37" s="681"/>
      <c r="AX37" s="681"/>
      <c r="AY37" s="682"/>
      <c r="AZ37" s="640">
        <v>919269</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-52209</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217322</v>
      </c>
      <c r="CS37" s="659"/>
      <c r="CT37" s="659"/>
      <c r="CU37" s="659"/>
      <c r="CV37" s="659"/>
      <c r="CW37" s="659"/>
      <c r="CX37" s="659"/>
      <c r="CY37" s="660"/>
      <c r="CZ37" s="643">
        <v>0.9</v>
      </c>
      <c r="DA37" s="661"/>
      <c r="DB37" s="661"/>
      <c r="DC37" s="662"/>
      <c r="DD37" s="646">
        <v>217322</v>
      </c>
      <c r="DE37" s="659"/>
      <c r="DF37" s="659"/>
      <c r="DG37" s="659"/>
      <c r="DH37" s="659"/>
      <c r="DI37" s="659"/>
      <c r="DJ37" s="659"/>
      <c r="DK37" s="660"/>
      <c r="DL37" s="646">
        <v>217322</v>
      </c>
      <c r="DM37" s="659"/>
      <c r="DN37" s="659"/>
      <c r="DO37" s="659"/>
      <c r="DP37" s="659"/>
      <c r="DQ37" s="659"/>
      <c r="DR37" s="659"/>
      <c r="DS37" s="659"/>
      <c r="DT37" s="659"/>
      <c r="DU37" s="659"/>
      <c r="DV37" s="660"/>
      <c r="DW37" s="643">
        <v>1.6</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767129</v>
      </c>
      <c r="S38" s="641"/>
      <c r="T38" s="641"/>
      <c r="U38" s="641"/>
      <c r="V38" s="641"/>
      <c r="W38" s="641"/>
      <c r="X38" s="641"/>
      <c r="Y38" s="642"/>
      <c r="Z38" s="677">
        <v>3.1</v>
      </c>
      <c r="AA38" s="677"/>
      <c r="AB38" s="677"/>
      <c r="AC38" s="677"/>
      <c r="AD38" s="678">
        <v>276939</v>
      </c>
      <c r="AE38" s="678"/>
      <c r="AF38" s="678"/>
      <c r="AG38" s="678"/>
      <c r="AH38" s="678"/>
      <c r="AI38" s="678"/>
      <c r="AJ38" s="678"/>
      <c r="AK38" s="678"/>
      <c r="AL38" s="643">
        <v>2.1</v>
      </c>
      <c r="AM38" s="644"/>
      <c r="AN38" s="644"/>
      <c r="AO38" s="679"/>
      <c r="AQ38" s="680" t="s">
        <v>336</v>
      </c>
      <c r="AR38" s="681"/>
      <c r="AS38" s="681"/>
      <c r="AT38" s="681"/>
      <c r="AU38" s="681"/>
      <c r="AV38" s="681"/>
      <c r="AW38" s="681"/>
      <c r="AX38" s="681"/>
      <c r="AY38" s="682"/>
      <c r="AZ38" s="640">
        <v>807664</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4620</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2731575</v>
      </c>
      <c r="CS38" s="641"/>
      <c r="CT38" s="641"/>
      <c r="CU38" s="641"/>
      <c r="CV38" s="641"/>
      <c r="CW38" s="641"/>
      <c r="CX38" s="641"/>
      <c r="CY38" s="642"/>
      <c r="CZ38" s="643">
        <v>11.2</v>
      </c>
      <c r="DA38" s="661"/>
      <c r="DB38" s="661"/>
      <c r="DC38" s="662"/>
      <c r="DD38" s="646">
        <v>2437148</v>
      </c>
      <c r="DE38" s="641"/>
      <c r="DF38" s="641"/>
      <c r="DG38" s="641"/>
      <c r="DH38" s="641"/>
      <c r="DI38" s="641"/>
      <c r="DJ38" s="641"/>
      <c r="DK38" s="642"/>
      <c r="DL38" s="646">
        <v>2275536</v>
      </c>
      <c r="DM38" s="641"/>
      <c r="DN38" s="641"/>
      <c r="DO38" s="641"/>
      <c r="DP38" s="641"/>
      <c r="DQ38" s="641"/>
      <c r="DR38" s="641"/>
      <c r="DS38" s="641"/>
      <c r="DT38" s="641"/>
      <c r="DU38" s="641"/>
      <c r="DV38" s="642"/>
      <c r="DW38" s="643">
        <v>16.399999999999999</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3230800</v>
      </c>
      <c r="S39" s="641"/>
      <c r="T39" s="641"/>
      <c r="U39" s="641"/>
      <c r="V39" s="641"/>
      <c r="W39" s="641"/>
      <c r="X39" s="641"/>
      <c r="Y39" s="642"/>
      <c r="Z39" s="677">
        <v>12.9</v>
      </c>
      <c r="AA39" s="677"/>
      <c r="AB39" s="677"/>
      <c r="AC39" s="677"/>
      <c r="AD39" s="678" t="s">
        <v>228</v>
      </c>
      <c r="AE39" s="678"/>
      <c r="AF39" s="678"/>
      <c r="AG39" s="678"/>
      <c r="AH39" s="678"/>
      <c r="AI39" s="678"/>
      <c r="AJ39" s="678"/>
      <c r="AK39" s="678"/>
      <c r="AL39" s="643" t="s">
        <v>228</v>
      </c>
      <c r="AM39" s="644"/>
      <c r="AN39" s="644"/>
      <c r="AO39" s="679"/>
      <c r="AQ39" s="680" t="s">
        <v>340</v>
      </c>
      <c r="AR39" s="681"/>
      <c r="AS39" s="681"/>
      <c r="AT39" s="681"/>
      <c r="AU39" s="681"/>
      <c r="AV39" s="681"/>
      <c r="AW39" s="681"/>
      <c r="AX39" s="681"/>
      <c r="AY39" s="682"/>
      <c r="AZ39" s="640">
        <v>430611</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6716</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818262</v>
      </c>
      <c r="CS39" s="659"/>
      <c r="CT39" s="659"/>
      <c r="CU39" s="659"/>
      <c r="CV39" s="659"/>
      <c r="CW39" s="659"/>
      <c r="CX39" s="659"/>
      <c r="CY39" s="660"/>
      <c r="CZ39" s="643">
        <v>3.4</v>
      </c>
      <c r="DA39" s="661"/>
      <c r="DB39" s="661"/>
      <c r="DC39" s="662"/>
      <c r="DD39" s="646">
        <v>814928</v>
      </c>
      <c r="DE39" s="659"/>
      <c r="DF39" s="659"/>
      <c r="DG39" s="659"/>
      <c r="DH39" s="659"/>
      <c r="DI39" s="659"/>
      <c r="DJ39" s="659"/>
      <c r="DK39" s="660"/>
      <c r="DL39" s="646" t="s">
        <v>129</v>
      </c>
      <c r="DM39" s="659"/>
      <c r="DN39" s="659"/>
      <c r="DO39" s="659"/>
      <c r="DP39" s="659"/>
      <c r="DQ39" s="659"/>
      <c r="DR39" s="659"/>
      <c r="DS39" s="659"/>
      <c r="DT39" s="659"/>
      <c r="DU39" s="659"/>
      <c r="DV39" s="660"/>
      <c r="DW39" s="643" t="s">
        <v>228</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228</v>
      </c>
      <c r="S40" s="641"/>
      <c r="T40" s="641"/>
      <c r="U40" s="641"/>
      <c r="V40" s="641"/>
      <c r="W40" s="641"/>
      <c r="X40" s="641"/>
      <c r="Y40" s="642"/>
      <c r="Z40" s="677" t="s">
        <v>129</v>
      </c>
      <c r="AA40" s="677"/>
      <c r="AB40" s="677"/>
      <c r="AC40" s="677"/>
      <c r="AD40" s="678" t="s">
        <v>228</v>
      </c>
      <c r="AE40" s="678"/>
      <c r="AF40" s="678"/>
      <c r="AG40" s="678"/>
      <c r="AH40" s="678"/>
      <c r="AI40" s="678"/>
      <c r="AJ40" s="678"/>
      <c r="AK40" s="678"/>
      <c r="AL40" s="643" t="s">
        <v>129</v>
      </c>
      <c r="AM40" s="644"/>
      <c r="AN40" s="644"/>
      <c r="AO40" s="679"/>
      <c r="AQ40" s="680" t="s">
        <v>344</v>
      </c>
      <c r="AR40" s="681"/>
      <c r="AS40" s="681"/>
      <c r="AT40" s="681"/>
      <c r="AU40" s="681"/>
      <c r="AV40" s="681"/>
      <c r="AW40" s="681"/>
      <c r="AX40" s="681"/>
      <c r="AY40" s="682"/>
      <c r="AZ40" s="640">
        <v>11910</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79</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385163</v>
      </c>
      <c r="CS40" s="641"/>
      <c r="CT40" s="641"/>
      <c r="CU40" s="641"/>
      <c r="CV40" s="641"/>
      <c r="CW40" s="641"/>
      <c r="CX40" s="641"/>
      <c r="CY40" s="642"/>
      <c r="CZ40" s="643">
        <v>1.6</v>
      </c>
      <c r="DA40" s="661"/>
      <c r="DB40" s="661"/>
      <c r="DC40" s="662"/>
      <c r="DD40" s="646">
        <v>215163</v>
      </c>
      <c r="DE40" s="641"/>
      <c r="DF40" s="641"/>
      <c r="DG40" s="641"/>
      <c r="DH40" s="641"/>
      <c r="DI40" s="641"/>
      <c r="DJ40" s="641"/>
      <c r="DK40" s="642"/>
      <c r="DL40" s="646">
        <v>40163</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414500</v>
      </c>
      <c r="S41" s="641"/>
      <c r="T41" s="641"/>
      <c r="U41" s="641"/>
      <c r="V41" s="641"/>
      <c r="W41" s="641"/>
      <c r="X41" s="641"/>
      <c r="Y41" s="642"/>
      <c r="Z41" s="677">
        <v>1.7</v>
      </c>
      <c r="AA41" s="677"/>
      <c r="AB41" s="677"/>
      <c r="AC41" s="677"/>
      <c r="AD41" s="678" t="s">
        <v>228</v>
      </c>
      <c r="AE41" s="678"/>
      <c r="AF41" s="678"/>
      <c r="AG41" s="678"/>
      <c r="AH41" s="678"/>
      <c r="AI41" s="678"/>
      <c r="AJ41" s="678"/>
      <c r="AK41" s="678"/>
      <c r="AL41" s="643" t="s">
        <v>228</v>
      </c>
      <c r="AM41" s="644"/>
      <c r="AN41" s="644"/>
      <c r="AO41" s="679"/>
      <c r="AQ41" s="680" t="s">
        <v>349</v>
      </c>
      <c r="AR41" s="681"/>
      <c r="AS41" s="681"/>
      <c r="AT41" s="681"/>
      <c r="AU41" s="681"/>
      <c r="AV41" s="681"/>
      <c r="AW41" s="681"/>
      <c r="AX41" s="681"/>
      <c r="AY41" s="682"/>
      <c r="AZ41" s="640">
        <v>351177</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228</v>
      </c>
      <c r="CS41" s="659"/>
      <c r="CT41" s="659"/>
      <c r="CU41" s="659"/>
      <c r="CV41" s="659"/>
      <c r="CW41" s="659"/>
      <c r="CX41" s="659"/>
      <c r="CY41" s="660"/>
      <c r="CZ41" s="643" t="s">
        <v>129</v>
      </c>
      <c r="DA41" s="661"/>
      <c r="DB41" s="661"/>
      <c r="DC41" s="662"/>
      <c r="DD41" s="646" t="s">
        <v>228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25017578</v>
      </c>
      <c r="S42" s="663"/>
      <c r="T42" s="663"/>
      <c r="U42" s="663"/>
      <c r="V42" s="663"/>
      <c r="W42" s="663"/>
      <c r="X42" s="663"/>
      <c r="Y42" s="665"/>
      <c r="Z42" s="666">
        <v>100</v>
      </c>
      <c r="AA42" s="666"/>
      <c r="AB42" s="666"/>
      <c r="AC42" s="666"/>
      <c r="AD42" s="667">
        <v>13462357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1449219</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346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4664218</v>
      </c>
      <c r="CS42" s="641"/>
      <c r="CT42" s="641"/>
      <c r="CU42" s="641"/>
      <c r="CV42" s="641"/>
      <c r="CW42" s="641"/>
      <c r="CX42" s="641"/>
      <c r="CY42" s="642"/>
      <c r="CZ42" s="643">
        <v>19.2</v>
      </c>
      <c r="DA42" s="644"/>
      <c r="DB42" s="644"/>
      <c r="DC42" s="645"/>
      <c r="DD42" s="646">
        <v>1136458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58809</v>
      </c>
      <c r="CS43" s="659"/>
      <c r="CT43" s="659"/>
      <c r="CU43" s="659"/>
      <c r="CV43" s="659"/>
      <c r="CW43" s="659"/>
      <c r="CX43" s="659"/>
      <c r="CY43" s="660"/>
      <c r="CZ43" s="643">
        <v>0.2</v>
      </c>
      <c r="DA43" s="661"/>
      <c r="DB43" s="661"/>
      <c r="DC43" s="662"/>
      <c r="DD43" s="646">
        <v>58809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4523408</v>
      </c>
      <c r="CS44" s="641"/>
      <c r="CT44" s="641"/>
      <c r="CU44" s="641"/>
      <c r="CV44" s="641"/>
      <c r="CW44" s="641"/>
      <c r="CX44" s="641"/>
      <c r="CY44" s="642"/>
      <c r="CZ44" s="643">
        <v>18.600000000000001</v>
      </c>
      <c r="DA44" s="644"/>
      <c r="DB44" s="644"/>
      <c r="DC44" s="645"/>
      <c r="DD44" s="646">
        <v>1079009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1462148</v>
      </c>
      <c r="CS45" s="659"/>
      <c r="CT45" s="659"/>
      <c r="CU45" s="659"/>
      <c r="CV45" s="659"/>
      <c r="CW45" s="659"/>
      <c r="CX45" s="659"/>
      <c r="CY45" s="660"/>
      <c r="CZ45" s="643">
        <v>6</v>
      </c>
      <c r="DA45" s="661"/>
      <c r="DB45" s="661"/>
      <c r="DC45" s="662"/>
      <c r="DD45" s="646">
        <v>171777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2932415</v>
      </c>
      <c r="CS46" s="641"/>
      <c r="CT46" s="641"/>
      <c r="CU46" s="641"/>
      <c r="CV46" s="641"/>
      <c r="CW46" s="641"/>
      <c r="CX46" s="641"/>
      <c r="CY46" s="642"/>
      <c r="CZ46" s="643">
        <v>12.1</v>
      </c>
      <c r="DA46" s="644"/>
      <c r="DB46" s="644"/>
      <c r="DC46" s="645"/>
      <c r="DD46" s="646">
        <v>891887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140810</v>
      </c>
      <c r="CS47" s="659"/>
      <c r="CT47" s="659"/>
      <c r="CU47" s="659"/>
      <c r="CV47" s="659"/>
      <c r="CW47" s="659"/>
      <c r="CX47" s="659"/>
      <c r="CY47" s="660"/>
      <c r="CZ47" s="643">
        <v>0.6</v>
      </c>
      <c r="DA47" s="661"/>
      <c r="DB47" s="661"/>
      <c r="DC47" s="662"/>
      <c r="DD47" s="646">
        <v>57449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228</v>
      </c>
      <c r="CS48" s="641"/>
      <c r="CT48" s="641"/>
      <c r="CU48" s="641"/>
      <c r="CV48" s="641"/>
      <c r="CW48" s="641"/>
      <c r="CX48" s="641"/>
      <c r="CY48" s="642"/>
      <c r="CZ48" s="643" t="s">
        <v>228</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24316049</v>
      </c>
      <c r="CS49" s="625"/>
      <c r="CT49" s="625"/>
      <c r="CU49" s="625"/>
      <c r="CV49" s="625"/>
      <c r="CW49" s="625"/>
      <c r="CX49" s="625"/>
      <c r="CY49" s="626"/>
      <c r="CZ49" s="627">
        <v>100</v>
      </c>
      <c r="DA49" s="628"/>
      <c r="DB49" s="628"/>
      <c r="DC49" s="629"/>
      <c r="DD49" s="630">
        <v>16914288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MTv3XMn0iXRPGhBXTepl/RIMq9SSOo3hqDcNY5QvT0Ikq5w5lpXTrylUeZVsbQJMOcXGAcKhYsgUXiEegeZUw==" saltValue="OHtlmz8rB5bzCjIkauuev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24420</v>
      </c>
      <c r="R7" s="1160"/>
      <c r="S7" s="1160"/>
      <c r="T7" s="1160"/>
      <c r="U7" s="1160"/>
      <c r="V7" s="1160">
        <v>23718</v>
      </c>
      <c r="W7" s="1160"/>
      <c r="X7" s="1160"/>
      <c r="Y7" s="1160"/>
      <c r="Z7" s="1160"/>
      <c r="AA7" s="1160">
        <v>702</v>
      </c>
      <c r="AB7" s="1160"/>
      <c r="AC7" s="1160"/>
      <c r="AD7" s="1160"/>
      <c r="AE7" s="1161"/>
      <c r="AF7" s="1162">
        <v>550</v>
      </c>
      <c r="AG7" s="1163"/>
      <c r="AH7" s="1163"/>
      <c r="AI7" s="1163"/>
      <c r="AJ7" s="1164"/>
      <c r="AK7" s="1146">
        <v>1869</v>
      </c>
      <c r="AL7" s="1147"/>
      <c r="AM7" s="1147"/>
      <c r="AN7" s="1147"/>
      <c r="AO7" s="1147"/>
      <c r="AP7" s="1147">
        <v>25833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585</v>
      </c>
      <c r="BS7" s="1150" t="s">
        <v>586</v>
      </c>
      <c r="BT7" s="1151"/>
      <c r="BU7" s="1151"/>
      <c r="BV7" s="1151"/>
      <c r="BW7" s="1151"/>
      <c r="BX7" s="1151"/>
      <c r="BY7" s="1151"/>
      <c r="BZ7" s="1151"/>
      <c r="CA7" s="1151"/>
      <c r="CB7" s="1151"/>
      <c r="CC7" s="1151"/>
      <c r="CD7" s="1151"/>
      <c r="CE7" s="1151"/>
      <c r="CF7" s="1151"/>
      <c r="CG7" s="1152"/>
      <c r="CH7" s="1143">
        <v>-1</v>
      </c>
      <c r="CI7" s="1144"/>
      <c r="CJ7" s="1144"/>
      <c r="CK7" s="1144"/>
      <c r="CL7" s="1145"/>
      <c r="CM7" s="1143">
        <v>-105</v>
      </c>
      <c r="CN7" s="1144"/>
      <c r="CO7" s="1144"/>
      <c r="CP7" s="1144"/>
      <c r="CQ7" s="1145"/>
      <c r="CR7" s="1143">
        <v>66</v>
      </c>
      <c r="CS7" s="1144"/>
      <c r="CT7" s="1144"/>
      <c r="CU7" s="1144"/>
      <c r="CV7" s="1145"/>
      <c r="CW7" s="1143" t="s">
        <v>588</v>
      </c>
      <c r="CX7" s="1144"/>
      <c r="CY7" s="1144"/>
      <c r="CZ7" s="1144"/>
      <c r="DA7" s="1145"/>
      <c r="DB7" s="1143" t="s">
        <v>588</v>
      </c>
      <c r="DC7" s="1144"/>
      <c r="DD7" s="1144"/>
      <c r="DE7" s="1144"/>
      <c r="DF7" s="1145"/>
      <c r="DG7" s="1143" t="s">
        <v>588</v>
      </c>
      <c r="DH7" s="1144"/>
      <c r="DI7" s="1144"/>
      <c r="DJ7" s="1144"/>
      <c r="DK7" s="1145"/>
      <c r="DL7" s="1143">
        <v>48</v>
      </c>
      <c r="DM7" s="1144"/>
      <c r="DN7" s="1144"/>
      <c r="DO7" s="1144"/>
      <c r="DP7" s="1145"/>
      <c r="DQ7" s="1143">
        <v>43</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564</v>
      </c>
      <c r="R8" s="1099"/>
      <c r="S8" s="1099"/>
      <c r="T8" s="1099"/>
      <c r="U8" s="1099"/>
      <c r="V8" s="1099">
        <v>564</v>
      </c>
      <c r="W8" s="1099"/>
      <c r="X8" s="1099"/>
      <c r="Y8" s="1099"/>
      <c r="Z8" s="1099"/>
      <c r="AA8" s="1099" t="s">
        <v>580</v>
      </c>
      <c r="AB8" s="1099"/>
      <c r="AC8" s="1099"/>
      <c r="AD8" s="1099"/>
      <c r="AE8" s="1100"/>
      <c r="AF8" s="1074" t="s">
        <v>129</v>
      </c>
      <c r="AG8" s="1075"/>
      <c r="AH8" s="1075"/>
      <c r="AI8" s="1075"/>
      <c r="AJ8" s="1076"/>
      <c r="AK8" s="1141">
        <v>108</v>
      </c>
      <c r="AL8" s="1142"/>
      <c r="AM8" s="1142"/>
      <c r="AN8" s="1142"/>
      <c r="AO8" s="1142"/>
      <c r="AP8" s="1142">
        <v>365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587</v>
      </c>
      <c r="BT8" s="1070"/>
      <c r="BU8" s="1070"/>
      <c r="BV8" s="1070"/>
      <c r="BW8" s="1070"/>
      <c r="BX8" s="1070"/>
      <c r="BY8" s="1070"/>
      <c r="BZ8" s="1070"/>
      <c r="CA8" s="1070"/>
      <c r="CB8" s="1070"/>
      <c r="CC8" s="1070"/>
      <c r="CD8" s="1070"/>
      <c r="CE8" s="1070"/>
      <c r="CF8" s="1070"/>
      <c r="CG8" s="1071"/>
      <c r="CH8" s="1044">
        <v>-3</v>
      </c>
      <c r="CI8" s="1045"/>
      <c r="CJ8" s="1045"/>
      <c r="CK8" s="1045"/>
      <c r="CL8" s="1046"/>
      <c r="CM8" s="1044">
        <v>56</v>
      </c>
      <c r="CN8" s="1045"/>
      <c r="CO8" s="1045"/>
      <c r="CP8" s="1045"/>
      <c r="CQ8" s="1046"/>
      <c r="CR8" s="1044">
        <v>100</v>
      </c>
      <c r="CS8" s="1045"/>
      <c r="CT8" s="1045"/>
      <c r="CU8" s="1045"/>
      <c r="CV8" s="1046"/>
      <c r="CW8" s="1044">
        <v>0</v>
      </c>
      <c r="CX8" s="1045"/>
      <c r="CY8" s="1045"/>
      <c r="CZ8" s="1045"/>
      <c r="DA8" s="1046"/>
      <c r="DB8" s="1044" t="s">
        <v>588</v>
      </c>
      <c r="DC8" s="1045"/>
      <c r="DD8" s="1045"/>
      <c r="DE8" s="1045"/>
      <c r="DF8" s="1046"/>
      <c r="DG8" s="1044" t="s">
        <v>588</v>
      </c>
      <c r="DH8" s="1045"/>
      <c r="DI8" s="1045"/>
      <c r="DJ8" s="1045"/>
      <c r="DK8" s="1046"/>
      <c r="DL8" s="1044" t="s">
        <v>588</v>
      </c>
      <c r="DM8" s="1045"/>
      <c r="DN8" s="1045"/>
      <c r="DO8" s="1045"/>
      <c r="DP8" s="1046"/>
      <c r="DQ8" s="1044" t="s">
        <v>588</v>
      </c>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242</v>
      </c>
      <c r="R9" s="1099"/>
      <c r="S9" s="1099"/>
      <c r="T9" s="1099"/>
      <c r="U9" s="1099"/>
      <c r="V9" s="1099">
        <v>242</v>
      </c>
      <c r="W9" s="1099"/>
      <c r="X9" s="1099"/>
      <c r="Y9" s="1099"/>
      <c r="Z9" s="1099"/>
      <c r="AA9" s="1099" t="s">
        <v>580</v>
      </c>
      <c r="AB9" s="1099"/>
      <c r="AC9" s="1099"/>
      <c r="AD9" s="1099"/>
      <c r="AE9" s="1100"/>
      <c r="AF9" s="1074" t="s">
        <v>129</v>
      </c>
      <c r="AG9" s="1075"/>
      <c r="AH9" s="1075"/>
      <c r="AI9" s="1075"/>
      <c r="AJ9" s="1076"/>
      <c r="AK9" s="1141">
        <v>62</v>
      </c>
      <c r="AL9" s="1142"/>
      <c r="AM9" s="1142"/>
      <c r="AN9" s="1142"/>
      <c r="AO9" s="1142"/>
      <c r="AP9" s="1142">
        <v>150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25018</v>
      </c>
      <c r="R23" s="1124"/>
      <c r="S23" s="1124"/>
      <c r="T23" s="1124"/>
      <c r="U23" s="1124"/>
      <c r="V23" s="1124">
        <v>24316</v>
      </c>
      <c r="W23" s="1124"/>
      <c r="X23" s="1124"/>
      <c r="Y23" s="1124"/>
      <c r="Z23" s="1124"/>
      <c r="AA23" s="1124">
        <v>702</v>
      </c>
      <c r="AB23" s="1124"/>
      <c r="AC23" s="1124"/>
      <c r="AD23" s="1124"/>
      <c r="AE23" s="1125"/>
      <c r="AF23" s="1126">
        <v>550</v>
      </c>
      <c r="AG23" s="1124"/>
      <c r="AH23" s="1124"/>
      <c r="AI23" s="1124"/>
      <c r="AJ23" s="1127"/>
      <c r="AK23" s="1128"/>
      <c r="AL23" s="1129"/>
      <c r="AM23" s="1129"/>
      <c r="AN23" s="1129"/>
      <c r="AO23" s="1129"/>
      <c r="AP23" s="1124">
        <v>26347</v>
      </c>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3305</v>
      </c>
      <c r="R28" s="1109"/>
      <c r="S28" s="1109"/>
      <c r="T28" s="1109"/>
      <c r="U28" s="1109"/>
      <c r="V28" s="1109">
        <v>3295</v>
      </c>
      <c r="W28" s="1109"/>
      <c r="X28" s="1109"/>
      <c r="Y28" s="1109"/>
      <c r="Z28" s="1109"/>
      <c r="AA28" s="1109">
        <v>9</v>
      </c>
      <c r="AB28" s="1109"/>
      <c r="AC28" s="1109"/>
      <c r="AD28" s="1109"/>
      <c r="AE28" s="1110"/>
      <c r="AF28" s="1111">
        <v>9</v>
      </c>
      <c r="AG28" s="1109"/>
      <c r="AH28" s="1109"/>
      <c r="AI28" s="1109"/>
      <c r="AJ28" s="1112"/>
      <c r="AK28" s="1113">
        <v>302</v>
      </c>
      <c r="AL28" s="1101"/>
      <c r="AM28" s="1101"/>
      <c r="AN28" s="1101"/>
      <c r="AO28" s="1101"/>
      <c r="AP28" s="1101" t="s">
        <v>580</v>
      </c>
      <c r="AQ28" s="1101"/>
      <c r="AR28" s="1101"/>
      <c r="AS28" s="1101"/>
      <c r="AT28" s="1101"/>
      <c r="AU28" s="1101" t="s">
        <v>580</v>
      </c>
      <c r="AV28" s="1101"/>
      <c r="AW28" s="1101"/>
      <c r="AX28" s="1101"/>
      <c r="AY28" s="1101"/>
      <c r="AZ28" s="1102" t="s">
        <v>514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168</v>
      </c>
      <c r="R29" s="1099"/>
      <c r="S29" s="1099"/>
      <c r="T29" s="1099"/>
      <c r="U29" s="1099"/>
      <c r="V29" s="1099">
        <v>168</v>
      </c>
      <c r="W29" s="1099"/>
      <c r="X29" s="1099"/>
      <c r="Y29" s="1099"/>
      <c r="Z29" s="1099"/>
      <c r="AA29" s="1099" t="s">
        <v>580</v>
      </c>
      <c r="AB29" s="1099"/>
      <c r="AC29" s="1099"/>
      <c r="AD29" s="1099"/>
      <c r="AE29" s="1100"/>
      <c r="AF29" s="1074" t="s">
        <v>129</v>
      </c>
      <c r="AG29" s="1075"/>
      <c r="AH29" s="1075"/>
      <c r="AI29" s="1075"/>
      <c r="AJ29" s="1076"/>
      <c r="AK29" s="1035">
        <v>49</v>
      </c>
      <c r="AL29" s="1026"/>
      <c r="AM29" s="1026"/>
      <c r="AN29" s="1026"/>
      <c r="AO29" s="1026"/>
      <c r="AP29" s="1026" t="s">
        <v>580</v>
      </c>
      <c r="AQ29" s="1026"/>
      <c r="AR29" s="1026"/>
      <c r="AS29" s="1026"/>
      <c r="AT29" s="1026"/>
      <c r="AU29" s="1026" t="s">
        <v>580</v>
      </c>
      <c r="AV29" s="1026"/>
      <c r="AW29" s="1026"/>
      <c r="AX29" s="1026"/>
      <c r="AY29" s="1026"/>
      <c r="AZ29" s="1097" t="s">
        <v>580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5650</v>
      </c>
      <c r="R30" s="1099"/>
      <c r="S30" s="1099"/>
      <c r="T30" s="1099"/>
      <c r="U30" s="1099"/>
      <c r="V30" s="1099">
        <v>5521</v>
      </c>
      <c r="W30" s="1099"/>
      <c r="X30" s="1099"/>
      <c r="Y30" s="1099"/>
      <c r="Z30" s="1099"/>
      <c r="AA30" s="1099">
        <v>128</v>
      </c>
      <c r="AB30" s="1099"/>
      <c r="AC30" s="1099"/>
      <c r="AD30" s="1099"/>
      <c r="AE30" s="1100"/>
      <c r="AF30" s="1074">
        <v>128</v>
      </c>
      <c r="AG30" s="1075"/>
      <c r="AH30" s="1075"/>
      <c r="AI30" s="1075"/>
      <c r="AJ30" s="1076"/>
      <c r="AK30" s="1035">
        <v>918</v>
      </c>
      <c r="AL30" s="1026"/>
      <c r="AM30" s="1026"/>
      <c r="AN30" s="1026"/>
      <c r="AO30" s="1026"/>
      <c r="AP30" s="1026" t="s">
        <v>580</v>
      </c>
      <c r="AQ30" s="1026"/>
      <c r="AR30" s="1026"/>
      <c r="AS30" s="1026"/>
      <c r="AT30" s="1026"/>
      <c r="AU30" s="1026" t="s">
        <v>580</v>
      </c>
      <c r="AV30" s="1026"/>
      <c r="AW30" s="1026"/>
      <c r="AX30" s="1026"/>
      <c r="AY30" s="1026"/>
      <c r="AZ30" s="1097" t="s">
        <v>514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407</v>
      </c>
      <c r="C31" s="1093"/>
      <c r="D31" s="1093"/>
      <c r="E31" s="1093"/>
      <c r="F31" s="1093"/>
      <c r="G31" s="1093"/>
      <c r="H31" s="1093"/>
      <c r="I31" s="1093"/>
      <c r="J31" s="1093"/>
      <c r="K31" s="1093"/>
      <c r="L31" s="1093"/>
      <c r="M31" s="1093"/>
      <c r="N31" s="1093"/>
      <c r="O31" s="1093"/>
      <c r="P31" s="1094"/>
      <c r="Q31" s="1098">
        <v>435</v>
      </c>
      <c r="R31" s="1099"/>
      <c r="S31" s="1099"/>
      <c r="T31" s="1099"/>
      <c r="U31" s="1099"/>
      <c r="V31" s="1099">
        <v>434</v>
      </c>
      <c r="W31" s="1099"/>
      <c r="X31" s="1099"/>
      <c r="Y31" s="1099"/>
      <c r="Z31" s="1099"/>
      <c r="AA31" s="1099">
        <v>1</v>
      </c>
      <c r="AB31" s="1099"/>
      <c r="AC31" s="1099"/>
      <c r="AD31" s="1099"/>
      <c r="AE31" s="1100"/>
      <c r="AF31" s="1074">
        <v>1</v>
      </c>
      <c r="AG31" s="1075"/>
      <c r="AH31" s="1075"/>
      <c r="AI31" s="1075"/>
      <c r="AJ31" s="1076"/>
      <c r="AK31" s="1035">
        <v>141</v>
      </c>
      <c r="AL31" s="1026"/>
      <c r="AM31" s="1026"/>
      <c r="AN31" s="1026"/>
      <c r="AO31" s="1026"/>
      <c r="AP31" s="1026" t="s">
        <v>580</v>
      </c>
      <c r="AQ31" s="1026"/>
      <c r="AR31" s="1026"/>
      <c r="AS31" s="1026"/>
      <c r="AT31" s="1026"/>
      <c r="AU31" s="1026" t="s">
        <v>580</v>
      </c>
      <c r="AV31" s="1026"/>
      <c r="AW31" s="1026"/>
      <c r="AX31" s="1026"/>
      <c r="AY31" s="1026"/>
      <c r="AZ31" s="1097" t="s">
        <v>514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13</v>
      </c>
      <c r="R32" s="1099"/>
      <c r="S32" s="1099"/>
      <c r="T32" s="1099"/>
      <c r="U32" s="1099"/>
      <c r="V32" s="1099">
        <v>13</v>
      </c>
      <c r="W32" s="1099"/>
      <c r="X32" s="1099"/>
      <c r="Y32" s="1099"/>
      <c r="Z32" s="1099"/>
      <c r="AA32" s="1099" t="s">
        <v>580</v>
      </c>
      <c r="AB32" s="1099"/>
      <c r="AC32" s="1099"/>
      <c r="AD32" s="1099"/>
      <c r="AE32" s="1100"/>
      <c r="AF32" s="1074" t="s">
        <v>409</v>
      </c>
      <c r="AG32" s="1075"/>
      <c r="AH32" s="1075"/>
      <c r="AI32" s="1075"/>
      <c r="AJ32" s="1076"/>
      <c r="AK32" s="1035">
        <v>12</v>
      </c>
      <c r="AL32" s="1026"/>
      <c r="AM32" s="1026"/>
      <c r="AN32" s="1026"/>
      <c r="AO32" s="1026"/>
      <c r="AP32" s="1026">
        <v>24</v>
      </c>
      <c r="AQ32" s="1026"/>
      <c r="AR32" s="1026"/>
      <c r="AS32" s="1026"/>
      <c r="AT32" s="1026"/>
      <c r="AU32" s="1026">
        <v>9</v>
      </c>
      <c r="AV32" s="1026"/>
      <c r="AW32" s="1026"/>
      <c r="AX32" s="1026"/>
      <c r="AY32" s="1026"/>
      <c r="AZ32" s="1097" t="s">
        <v>514</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727</v>
      </c>
      <c r="R33" s="1099"/>
      <c r="S33" s="1099"/>
      <c r="T33" s="1099"/>
      <c r="U33" s="1099"/>
      <c r="V33" s="1099">
        <v>909</v>
      </c>
      <c r="W33" s="1099"/>
      <c r="X33" s="1099"/>
      <c r="Y33" s="1099"/>
      <c r="Z33" s="1099"/>
      <c r="AA33" s="1099">
        <v>-182</v>
      </c>
      <c r="AB33" s="1099"/>
      <c r="AC33" s="1099"/>
      <c r="AD33" s="1099"/>
      <c r="AE33" s="1100"/>
      <c r="AF33" s="1074">
        <v>1556</v>
      </c>
      <c r="AG33" s="1075"/>
      <c r="AH33" s="1075"/>
      <c r="AI33" s="1075"/>
      <c r="AJ33" s="1076"/>
      <c r="AK33" s="1035">
        <v>431</v>
      </c>
      <c r="AL33" s="1026"/>
      <c r="AM33" s="1026"/>
      <c r="AN33" s="1026"/>
      <c r="AO33" s="1026"/>
      <c r="AP33" s="1026">
        <v>4251</v>
      </c>
      <c r="AQ33" s="1026"/>
      <c r="AR33" s="1026"/>
      <c r="AS33" s="1026"/>
      <c r="AT33" s="1026"/>
      <c r="AU33" s="1026">
        <v>1355</v>
      </c>
      <c r="AV33" s="1026"/>
      <c r="AW33" s="1026"/>
      <c r="AX33" s="1026"/>
      <c r="AY33" s="1026"/>
      <c r="AZ33" s="1097" t="s">
        <v>514</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412</v>
      </c>
      <c r="C34" s="1093"/>
      <c r="D34" s="1093"/>
      <c r="E34" s="1093"/>
      <c r="F34" s="1093"/>
      <c r="G34" s="1093"/>
      <c r="H34" s="1093"/>
      <c r="I34" s="1093"/>
      <c r="J34" s="1093"/>
      <c r="K34" s="1093"/>
      <c r="L34" s="1093"/>
      <c r="M34" s="1093"/>
      <c r="N34" s="1093"/>
      <c r="O34" s="1093"/>
      <c r="P34" s="1094"/>
      <c r="Q34" s="1098">
        <v>782</v>
      </c>
      <c r="R34" s="1099"/>
      <c r="S34" s="1099"/>
      <c r="T34" s="1099"/>
      <c r="U34" s="1099"/>
      <c r="V34" s="1099">
        <v>1085</v>
      </c>
      <c r="W34" s="1099"/>
      <c r="X34" s="1099"/>
      <c r="Y34" s="1099"/>
      <c r="Z34" s="1099"/>
      <c r="AA34" s="1099">
        <v>-303</v>
      </c>
      <c r="AB34" s="1099"/>
      <c r="AC34" s="1099"/>
      <c r="AD34" s="1099"/>
      <c r="AE34" s="1100"/>
      <c r="AF34" s="1074" t="s">
        <v>129</v>
      </c>
      <c r="AG34" s="1075"/>
      <c r="AH34" s="1075"/>
      <c r="AI34" s="1075"/>
      <c r="AJ34" s="1076"/>
      <c r="AK34" s="1035">
        <v>808</v>
      </c>
      <c r="AL34" s="1026"/>
      <c r="AM34" s="1026"/>
      <c r="AN34" s="1026"/>
      <c r="AO34" s="1026"/>
      <c r="AP34" s="1026">
        <v>5274</v>
      </c>
      <c r="AQ34" s="1026"/>
      <c r="AR34" s="1026"/>
      <c r="AS34" s="1026"/>
      <c r="AT34" s="1026"/>
      <c r="AU34" s="1026">
        <v>4752</v>
      </c>
      <c r="AV34" s="1026"/>
      <c r="AW34" s="1026"/>
      <c r="AX34" s="1026"/>
      <c r="AY34" s="1026"/>
      <c r="AZ34" s="1097" t="s">
        <v>514</v>
      </c>
      <c r="BA34" s="1097"/>
      <c r="BB34" s="1097"/>
      <c r="BC34" s="1097"/>
      <c r="BD34" s="1097"/>
      <c r="BE34" s="1087" t="s">
        <v>413</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414</v>
      </c>
      <c r="C35" s="1093"/>
      <c r="D35" s="1093"/>
      <c r="E35" s="1093"/>
      <c r="F35" s="1093"/>
      <c r="G35" s="1093"/>
      <c r="H35" s="1093"/>
      <c r="I35" s="1093"/>
      <c r="J35" s="1093"/>
      <c r="K35" s="1093"/>
      <c r="L35" s="1093"/>
      <c r="M35" s="1093"/>
      <c r="N35" s="1093"/>
      <c r="O35" s="1093"/>
      <c r="P35" s="1094"/>
      <c r="Q35" s="1098">
        <v>2204</v>
      </c>
      <c r="R35" s="1099"/>
      <c r="S35" s="1099"/>
      <c r="T35" s="1099"/>
      <c r="U35" s="1099"/>
      <c r="V35" s="1099">
        <v>2172</v>
      </c>
      <c r="W35" s="1099"/>
      <c r="X35" s="1099"/>
      <c r="Y35" s="1099"/>
      <c r="Z35" s="1099"/>
      <c r="AA35" s="1099">
        <v>32</v>
      </c>
      <c r="AB35" s="1099"/>
      <c r="AC35" s="1099"/>
      <c r="AD35" s="1099"/>
      <c r="AE35" s="1100"/>
      <c r="AF35" s="1074">
        <v>29</v>
      </c>
      <c r="AG35" s="1075"/>
      <c r="AH35" s="1075"/>
      <c r="AI35" s="1075"/>
      <c r="AJ35" s="1076"/>
      <c r="AK35" s="1035">
        <v>686</v>
      </c>
      <c r="AL35" s="1026"/>
      <c r="AM35" s="1026"/>
      <c r="AN35" s="1026"/>
      <c r="AO35" s="1026"/>
      <c r="AP35" s="1026">
        <v>8814</v>
      </c>
      <c r="AQ35" s="1026"/>
      <c r="AR35" s="1026"/>
      <c r="AS35" s="1026"/>
      <c r="AT35" s="1026"/>
      <c r="AU35" s="1026">
        <v>8814</v>
      </c>
      <c r="AV35" s="1026"/>
      <c r="AW35" s="1026"/>
      <c r="AX35" s="1026"/>
      <c r="AY35" s="1026"/>
      <c r="AZ35" s="1097" t="s">
        <v>514</v>
      </c>
      <c r="BA35" s="1097"/>
      <c r="BB35" s="1097"/>
      <c r="BC35" s="1097"/>
      <c r="BD35" s="1097"/>
      <c r="BE35" s="1087" t="s">
        <v>415</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416</v>
      </c>
      <c r="C36" s="1093"/>
      <c r="D36" s="1093"/>
      <c r="E36" s="1093"/>
      <c r="F36" s="1093"/>
      <c r="G36" s="1093"/>
      <c r="H36" s="1093"/>
      <c r="I36" s="1093"/>
      <c r="J36" s="1093"/>
      <c r="K36" s="1093"/>
      <c r="L36" s="1093"/>
      <c r="M36" s="1093"/>
      <c r="N36" s="1093"/>
      <c r="O36" s="1093"/>
      <c r="P36" s="1094"/>
      <c r="Q36" s="1098">
        <v>357</v>
      </c>
      <c r="R36" s="1099"/>
      <c r="S36" s="1099"/>
      <c r="T36" s="1099"/>
      <c r="U36" s="1099"/>
      <c r="V36" s="1099">
        <v>343</v>
      </c>
      <c r="W36" s="1099"/>
      <c r="X36" s="1099"/>
      <c r="Y36" s="1099"/>
      <c r="Z36" s="1099"/>
      <c r="AA36" s="1099">
        <v>14</v>
      </c>
      <c r="AB36" s="1099"/>
      <c r="AC36" s="1099"/>
      <c r="AD36" s="1099"/>
      <c r="AE36" s="1100"/>
      <c r="AF36" s="1074">
        <v>14</v>
      </c>
      <c r="AG36" s="1075"/>
      <c r="AH36" s="1075"/>
      <c r="AI36" s="1075"/>
      <c r="AJ36" s="1076"/>
      <c r="AK36" s="1035">
        <v>220</v>
      </c>
      <c r="AL36" s="1026"/>
      <c r="AM36" s="1026"/>
      <c r="AN36" s="1026"/>
      <c r="AO36" s="1026"/>
      <c r="AP36" s="1026">
        <v>2175</v>
      </c>
      <c r="AQ36" s="1026"/>
      <c r="AR36" s="1026"/>
      <c r="AS36" s="1026"/>
      <c r="AT36" s="1026"/>
      <c r="AU36" s="1026">
        <v>2175</v>
      </c>
      <c r="AV36" s="1026"/>
      <c r="AW36" s="1026"/>
      <c r="AX36" s="1026"/>
      <c r="AY36" s="1026"/>
      <c r="AZ36" s="1097" t="s">
        <v>514</v>
      </c>
      <c r="BA36" s="1097"/>
      <c r="BB36" s="1097"/>
      <c r="BC36" s="1097"/>
      <c r="BD36" s="1097"/>
      <c r="BE36" s="1087" t="s">
        <v>415</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417</v>
      </c>
      <c r="C37" s="1093"/>
      <c r="D37" s="1093"/>
      <c r="E37" s="1093"/>
      <c r="F37" s="1093"/>
      <c r="G37" s="1093"/>
      <c r="H37" s="1093"/>
      <c r="I37" s="1093"/>
      <c r="J37" s="1093"/>
      <c r="K37" s="1093"/>
      <c r="L37" s="1093"/>
      <c r="M37" s="1093"/>
      <c r="N37" s="1093"/>
      <c r="O37" s="1093"/>
      <c r="P37" s="1094"/>
      <c r="Q37" s="1098">
        <v>21</v>
      </c>
      <c r="R37" s="1099"/>
      <c r="S37" s="1099"/>
      <c r="T37" s="1099"/>
      <c r="U37" s="1099"/>
      <c r="V37" s="1099">
        <v>13</v>
      </c>
      <c r="W37" s="1099"/>
      <c r="X37" s="1099"/>
      <c r="Y37" s="1099"/>
      <c r="Z37" s="1099"/>
      <c r="AA37" s="1099">
        <v>8</v>
      </c>
      <c r="AB37" s="1099"/>
      <c r="AC37" s="1099"/>
      <c r="AD37" s="1099"/>
      <c r="AE37" s="1100"/>
      <c r="AF37" s="1074">
        <v>8</v>
      </c>
      <c r="AG37" s="1075"/>
      <c r="AH37" s="1075"/>
      <c r="AI37" s="1075"/>
      <c r="AJ37" s="1076"/>
      <c r="AK37" s="1035">
        <v>13</v>
      </c>
      <c r="AL37" s="1026"/>
      <c r="AM37" s="1026"/>
      <c r="AN37" s="1026"/>
      <c r="AO37" s="1026"/>
      <c r="AP37" s="1026">
        <v>45</v>
      </c>
      <c r="AQ37" s="1026"/>
      <c r="AR37" s="1026"/>
      <c r="AS37" s="1026"/>
      <c r="AT37" s="1026"/>
      <c r="AU37" s="1026">
        <v>45</v>
      </c>
      <c r="AV37" s="1026"/>
      <c r="AW37" s="1026"/>
      <c r="AX37" s="1026"/>
      <c r="AY37" s="1026"/>
      <c r="AZ37" s="1097" t="s">
        <v>514</v>
      </c>
      <c r="BA37" s="1097"/>
      <c r="BB37" s="1097"/>
      <c r="BC37" s="1097"/>
      <c r="BD37" s="1097"/>
      <c r="BE37" s="1087" t="s">
        <v>415</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1746</v>
      </c>
      <c r="AG63" s="1014"/>
      <c r="AH63" s="1014"/>
      <c r="AI63" s="1014"/>
      <c r="AJ63" s="1085"/>
      <c r="AK63" s="1086"/>
      <c r="AL63" s="1018"/>
      <c r="AM63" s="1018"/>
      <c r="AN63" s="1018"/>
      <c r="AO63" s="1018"/>
      <c r="AP63" s="1014">
        <v>20582</v>
      </c>
      <c r="AQ63" s="1014"/>
      <c r="AR63" s="1014"/>
      <c r="AS63" s="1014"/>
      <c r="AT63" s="1014"/>
      <c r="AU63" s="1014">
        <v>17150</v>
      </c>
      <c r="AV63" s="1014"/>
      <c r="AW63" s="1014"/>
      <c r="AX63" s="1014"/>
      <c r="AY63" s="1014"/>
      <c r="AZ63" s="1080"/>
      <c r="BA63" s="1080"/>
      <c r="BB63" s="1080"/>
      <c r="BC63" s="1080"/>
      <c r="BD63" s="1080"/>
      <c r="BE63" s="1015"/>
      <c r="BF63" s="1015"/>
      <c r="BG63" s="1015"/>
      <c r="BH63" s="1015"/>
      <c r="BI63" s="1016"/>
      <c r="BJ63" s="1081" t="s">
        <v>420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396</v>
      </c>
      <c r="R66" s="1057"/>
      <c r="S66" s="1057"/>
      <c r="T66" s="1057"/>
      <c r="U66" s="1058"/>
      <c r="V66" s="1056" t="s">
        <v>423</v>
      </c>
      <c r="W66" s="1057"/>
      <c r="X66" s="1057"/>
      <c r="Y66" s="1057"/>
      <c r="Z66" s="1058"/>
      <c r="AA66" s="1056" t="s">
        <v>424</v>
      </c>
      <c r="AB66" s="1057"/>
      <c r="AC66" s="1057"/>
      <c r="AD66" s="1057"/>
      <c r="AE66" s="1058"/>
      <c r="AF66" s="1062" t="s">
        <v>399</v>
      </c>
      <c r="AG66" s="1063"/>
      <c r="AH66" s="1063"/>
      <c r="AI66" s="1063"/>
      <c r="AJ66" s="1064"/>
      <c r="AK66" s="1056" t="s">
        <v>400</v>
      </c>
      <c r="AL66" s="1051"/>
      <c r="AM66" s="1051"/>
      <c r="AN66" s="1051"/>
      <c r="AO66" s="1052"/>
      <c r="AP66" s="1056" t="s">
        <v>401</v>
      </c>
      <c r="AQ66" s="1057"/>
      <c r="AR66" s="1057"/>
      <c r="AS66" s="1057"/>
      <c r="AT66" s="1058"/>
      <c r="AU66" s="1056" t="s">
        <v>425</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581</v>
      </c>
      <c r="C68" s="1041"/>
      <c r="D68" s="1041"/>
      <c r="E68" s="1041"/>
      <c r="F68" s="1041"/>
      <c r="G68" s="1041"/>
      <c r="H68" s="1041"/>
      <c r="I68" s="1041"/>
      <c r="J68" s="1041"/>
      <c r="K68" s="1041"/>
      <c r="L68" s="1041"/>
      <c r="M68" s="1041"/>
      <c r="N68" s="1041"/>
      <c r="O68" s="1041"/>
      <c r="P68" s="1042"/>
      <c r="Q68" s="1043">
        <v>8789</v>
      </c>
      <c r="R68" s="1037"/>
      <c r="S68" s="1037"/>
      <c r="T68" s="1037"/>
      <c r="U68" s="1037"/>
      <c r="V68" s="1037">
        <v>8666</v>
      </c>
      <c r="W68" s="1037"/>
      <c r="X68" s="1037"/>
      <c r="Y68" s="1037"/>
      <c r="Z68" s="1037"/>
      <c r="AA68" s="1037">
        <v>124</v>
      </c>
      <c r="AB68" s="1037"/>
      <c r="AC68" s="1037"/>
      <c r="AD68" s="1037"/>
      <c r="AE68" s="1037"/>
      <c r="AF68" s="1037">
        <v>124</v>
      </c>
      <c r="AG68" s="1037"/>
      <c r="AH68" s="1037"/>
      <c r="AI68" s="1037"/>
      <c r="AJ68" s="1037"/>
      <c r="AK68" s="1037">
        <v>338</v>
      </c>
      <c r="AL68" s="1037"/>
      <c r="AM68" s="1037"/>
      <c r="AN68" s="1037"/>
      <c r="AO68" s="1037"/>
      <c r="AP68" s="1037" t="s">
        <v>590</v>
      </c>
      <c r="AQ68" s="1037"/>
      <c r="AR68" s="1037"/>
      <c r="AS68" s="1037"/>
      <c r="AT68" s="1037"/>
      <c r="AU68" s="1037" t="s">
        <v>588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582</v>
      </c>
      <c r="C69" s="1030"/>
      <c r="D69" s="1030"/>
      <c r="E69" s="1030"/>
      <c r="F69" s="1030"/>
      <c r="G69" s="1030"/>
      <c r="H69" s="1030"/>
      <c r="I69" s="1030"/>
      <c r="J69" s="1030"/>
      <c r="K69" s="1030"/>
      <c r="L69" s="1030"/>
      <c r="M69" s="1030"/>
      <c r="N69" s="1030"/>
      <c r="O69" s="1030"/>
      <c r="P69" s="1031"/>
      <c r="Q69" s="1032">
        <v>107</v>
      </c>
      <c r="R69" s="1026"/>
      <c r="S69" s="1026"/>
      <c r="T69" s="1026"/>
      <c r="U69" s="1026"/>
      <c r="V69" s="1026">
        <v>88</v>
      </c>
      <c r="W69" s="1026"/>
      <c r="X69" s="1026"/>
      <c r="Y69" s="1026"/>
      <c r="Z69" s="1026"/>
      <c r="AA69" s="1026">
        <v>19</v>
      </c>
      <c r="AB69" s="1026"/>
      <c r="AC69" s="1026"/>
      <c r="AD69" s="1026"/>
      <c r="AE69" s="1026"/>
      <c r="AF69" s="1026">
        <v>19</v>
      </c>
      <c r="AG69" s="1026"/>
      <c r="AH69" s="1026"/>
      <c r="AI69" s="1026"/>
      <c r="AJ69" s="1026"/>
      <c r="AK69" s="1026" t="s">
        <v>588</v>
      </c>
      <c r="AL69" s="1026"/>
      <c r="AM69" s="1026"/>
      <c r="AN69" s="1026"/>
      <c r="AO69" s="1026"/>
      <c r="AP69" s="1026" t="s">
        <v>588</v>
      </c>
      <c r="AQ69" s="1026"/>
      <c r="AR69" s="1026"/>
      <c r="AS69" s="1026"/>
      <c r="AT69" s="1026"/>
      <c r="AU69" s="1026" t="s">
        <v>588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165</v>
      </c>
      <c r="R70" s="1026"/>
      <c r="S70" s="1026"/>
      <c r="T70" s="1026"/>
      <c r="U70" s="1026"/>
      <c r="V70" s="1026">
        <v>144</v>
      </c>
      <c r="W70" s="1026"/>
      <c r="X70" s="1026"/>
      <c r="Y70" s="1026"/>
      <c r="Z70" s="1026"/>
      <c r="AA70" s="1026">
        <v>22</v>
      </c>
      <c r="AB70" s="1026"/>
      <c r="AC70" s="1026"/>
      <c r="AD70" s="1026"/>
      <c r="AE70" s="1026"/>
      <c r="AF70" s="1026">
        <v>22</v>
      </c>
      <c r="AG70" s="1026"/>
      <c r="AH70" s="1026"/>
      <c r="AI70" s="1026"/>
      <c r="AJ70" s="1026"/>
      <c r="AK70" s="1026">
        <v>35</v>
      </c>
      <c r="AL70" s="1026"/>
      <c r="AM70" s="1026"/>
      <c r="AN70" s="1026"/>
      <c r="AO70" s="1026"/>
      <c r="AP70" s="1026" t="s">
        <v>588</v>
      </c>
      <c r="AQ70" s="1026"/>
      <c r="AR70" s="1026"/>
      <c r="AS70" s="1026"/>
      <c r="AT70" s="1026"/>
      <c r="AU70" s="1026" t="s">
        <v>588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583</v>
      </c>
      <c r="C71" s="1030"/>
      <c r="D71" s="1030"/>
      <c r="E71" s="1030"/>
      <c r="F71" s="1030"/>
      <c r="G71" s="1030"/>
      <c r="H71" s="1030"/>
      <c r="I71" s="1030"/>
      <c r="J71" s="1030"/>
      <c r="K71" s="1030"/>
      <c r="L71" s="1030"/>
      <c r="M71" s="1030"/>
      <c r="N71" s="1030"/>
      <c r="O71" s="1030"/>
      <c r="P71" s="1031"/>
      <c r="Q71" s="1032">
        <v>540</v>
      </c>
      <c r="R71" s="1026"/>
      <c r="S71" s="1026"/>
      <c r="T71" s="1026"/>
      <c r="U71" s="1026"/>
      <c r="V71" s="1026">
        <v>483</v>
      </c>
      <c r="W71" s="1026"/>
      <c r="X71" s="1026"/>
      <c r="Y71" s="1026"/>
      <c r="Z71" s="1026"/>
      <c r="AA71" s="1026">
        <v>57</v>
      </c>
      <c r="AB71" s="1026"/>
      <c r="AC71" s="1026"/>
      <c r="AD71" s="1026"/>
      <c r="AE71" s="1026"/>
      <c r="AF71" s="1026">
        <v>57</v>
      </c>
      <c r="AG71" s="1026"/>
      <c r="AH71" s="1026"/>
      <c r="AI71" s="1026"/>
      <c r="AJ71" s="1026"/>
      <c r="AK71" s="1026" t="s">
        <v>588</v>
      </c>
      <c r="AL71" s="1026"/>
      <c r="AM71" s="1026"/>
      <c r="AN71" s="1026"/>
      <c r="AO71" s="1026"/>
      <c r="AP71" s="1026" t="s">
        <v>591</v>
      </c>
      <c r="AQ71" s="1026"/>
      <c r="AR71" s="1026"/>
      <c r="AS71" s="1026"/>
      <c r="AT71" s="1026"/>
      <c r="AU71" s="1026" t="s">
        <v>588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584</v>
      </c>
      <c r="C72" s="1030"/>
      <c r="D72" s="1030"/>
      <c r="E72" s="1030"/>
      <c r="F72" s="1030"/>
      <c r="G72" s="1030"/>
      <c r="H72" s="1030"/>
      <c r="I72" s="1030"/>
      <c r="J72" s="1030"/>
      <c r="K72" s="1030"/>
      <c r="L72" s="1030"/>
      <c r="M72" s="1030"/>
      <c r="N72" s="1030"/>
      <c r="O72" s="1030"/>
      <c r="P72" s="1031"/>
      <c r="Q72" s="1032">
        <v>152923</v>
      </c>
      <c r="R72" s="1026"/>
      <c r="S72" s="1026"/>
      <c r="T72" s="1026"/>
      <c r="U72" s="1026"/>
      <c r="V72" s="1026">
        <v>149406</v>
      </c>
      <c r="W72" s="1026"/>
      <c r="X72" s="1026"/>
      <c r="Y72" s="1026"/>
      <c r="Z72" s="1026"/>
      <c r="AA72" s="1026">
        <v>3517</v>
      </c>
      <c r="AB72" s="1026"/>
      <c r="AC72" s="1026"/>
      <c r="AD72" s="1026"/>
      <c r="AE72" s="1026"/>
      <c r="AF72" s="1026">
        <v>3517</v>
      </c>
      <c r="AG72" s="1026"/>
      <c r="AH72" s="1026"/>
      <c r="AI72" s="1026"/>
      <c r="AJ72" s="1026"/>
      <c r="AK72" s="1026">
        <v>1563</v>
      </c>
      <c r="AL72" s="1026"/>
      <c r="AM72" s="1026"/>
      <c r="AN72" s="1026"/>
      <c r="AO72" s="1026"/>
      <c r="AP72" s="1026" t="s">
        <v>588</v>
      </c>
      <c r="AQ72" s="1026"/>
      <c r="AR72" s="1026"/>
      <c r="AS72" s="1026"/>
      <c r="AT72" s="1026"/>
      <c r="AU72" s="1026" t="s">
        <v>588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602</v>
      </c>
      <c r="C73" s="1030"/>
      <c r="D73" s="1030"/>
      <c r="E73" s="1030"/>
      <c r="F73" s="1030"/>
      <c r="G73" s="1030"/>
      <c r="H73" s="1030"/>
      <c r="I73" s="1030"/>
      <c r="J73" s="1030"/>
      <c r="K73" s="1030"/>
      <c r="L73" s="1030"/>
      <c r="M73" s="1030"/>
      <c r="N73" s="1030"/>
      <c r="O73" s="1030"/>
      <c r="P73" s="1031"/>
      <c r="Q73" s="1032">
        <v>221</v>
      </c>
      <c r="R73" s="1026"/>
      <c r="S73" s="1026"/>
      <c r="T73" s="1026"/>
      <c r="U73" s="1026"/>
      <c r="V73" s="1026">
        <v>161</v>
      </c>
      <c r="W73" s="1026"/>
      <c r="X73" s="1026"/>
      <c r="Y73" s="1026"/>
      <c r="Z73" s="1026"/>
      <c r="AA73" s="1026">
        <v>60</v>
      </c>
      <c r="AB73" s="1026"/>
      <c r="AC73" s="1026"/>
      <c r="AD73" s="1026"/>
      <c r="AE73" s="1026"/>
      <c r="AF73" s="1026">
        <v>60</v>
      </c>
      <c r="AG73" s="1026"/>
      <c r="AH73" s="1026"/>
      <c r="AI73" s="1026"/>
      <c r="AJ73" s="1026"/>
      <c r="AK73" s="1026" t="s">
        <v>592</v>
      </c>
      <c r="AL73" s="1026"/>
      <c r="AM73" s="1026"/>
      <c r="AN73" s="1026"/>
      <c r="AO73" s="1026"/>
      <c r="AP73" s="1026" t="s">
        <v>514</v>
      </c>
      <c r="AQ73" s="1026"/>
      <c r="AR73" s="1026"/>
      <c r="AS73" s="1026"/>
      <c r="AT73" s="1026"/>
      <c r="AU73" s="1026" t="s">
        <v>514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603</v>
      </c>
      <c r="C74" s="1030"/>
      <c r="D74" s="1030"/>
      <c r="E74" s="1030"/>
      <c r="F74" s="1030"/>
      <c r="G74" s="1030"/>
      <c r="H74" s="1030"/>
      <c r="I74" s="1030"/>
      <c r="J74" s="1030"/>
      <c r="K74" s="1030"/>
      <c r="L74" s="1030"/>
      <c r="M74" s="1030"/>
      <c r="N74" s="1030"/>
      <c r="O74" s="1030"/>
      <c r="P74" s="1031"/>
      <c r="Q74" s="1032">
        <v>86</v>
      </c>
      <c r="R74" s="1026"/>
      <c r="S74" s="1026"/>
      <c r="T74" s="1026"/>
      <c r="U74" s="1026"/>
      <c r="V74" s="1026">
        <v>81</v>
      </c>
      <c r="W74" s="1026"/>
      <c r="X74" s="1026"/>
      <c r="Y74" s="1026"/>
      <c r="Z74" s="1026"/>
      <c r="AA74" s="1026">
        <v>5</v>
      </c>
      <c r="AB74" s="1026"/>
      <c r="AC74" s="1026"/>
      <c r="AD74" s="1026"/>
      <c r="AE74" s="1026"/>
      <c r="AF74" s="1026">
        <v>5</v>
      </c>
      <c r="AG74" s="1026"/>
      <c r="AH74" s="1026"/>
      <c r="AI74" s="1026"/>
      <c r="AJ74" s="1026"/>
      <c r="AK74" s="1026">
        <v>2</v>
      </c>
      <c r="AL74" s="1026"/>
      <c r="AM74" s="1026"/>
      <c r="AN74" s="1026"/>
      <c r="AO74" s="1026"/>
      <c r="AP74" s="1026" t="s">
        <v>514</v>
      </c>
      <c r="AQ74" s="1026"/>
      <c r="AR74" s="1026"/>
      <c r="AS74" s="1026"/>
      <c r="AT74" s="1026"/>
      <c r="AU74" s="1026" t="s">
        <v>514</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3804</v>
      </c>
      <c r="AG88" s="1014"/>
      <c r="AH88" s="1014"/>
      <c r="AI88" s="1014"/>
      <c r="AJ88" s="1014"/>
      <c r="AK88" s="1018"/>
      <c r="AL88" s="1018"/>
      <c r="AM88" s="1018"/>
      <c r="AN88" s="1018"/>
      <c r="AO88" s="1018"/>
      <c r="AP88" s="1014" t="s">
        <v>592</v>
      </c>
      <c r="AQ88" s="1014"/>
      <c r="AR88" s="1014"/>
      <c r="AS88" s="1014"/>
      <c r="AT88" s="1014"/>
      <c r="AU88" s="1014" t="s">
        <v>592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166</v>
      </c>
      <c r="CS102" s="1006"/>
      <c r="CT102" s="1006"/>
      <c r="CU102" s="1006"/>
      <c r="CV102" s="1007"/>
      <c r="CW102" s="1005">
        <v>0</v>
      </c>
      <c r="CX102" s="1006"/>
      <c r="CY102" s="1006"/>
      <c r="CZ102" s="1006"/>
      <c r="DA102" s="1007"/>
      <c r="DB102" s="1005" t="s">
        <v>588</v>
      </c>
      <c r="DC102" s="1006"/>
      <c r="DD102" s="1006"/>
      <c r="DE102" s="1006"/>
      <c r="DF102" s="1007"/>
      <c r="DG102" s="1005" t="s">
        <v>588</v>
      </c>
      <c r="DH102" s="1006"/>
      <c r="DI102" s="1006"/>
      <c r="DJ102" s="1006"/>
      <c r="DK102" s="1007"/>
      <c r="DL102" s="1005">
        <v>48</v>
      </c>
      <c r="DM102" s="1006"/>
      <c r="DN102" s="1006"/>
      <c r="DO102" s="1006"/>
      <c r="DP102" s="1007"/>
      <c r="DQ102" s="1005">
        <v>43</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308</v>
      </c>
      <c r="AG109" s="949"/>
      <c r="AH109" s="949"/>
      <c r="AI109" s="949"/>
      <c r="AJ109" s="950"/>
      <c r="AK109" s="951" t="s">
        <v>307</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308</v>
      </c>
      <c r="BW109" s="949"/>
      <c r="BX109" s="949"/>
      <c r="BY109" s="949"/>
      <c r="BZ109" s="950"/>
      <c r="CA109" s="951" t="s">
        <v>307</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308</v>
      </c>
      <c r="DM109" s="949"/>
      <c r="DN109" s="949"/>
      <c r="DO109" s="949"/>
      <c r="DP109" s="950"/>
      <c r="DQ109" s="951" t="s">
        <v>307</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2670982</v>
      </c>
      <c r="AB110" s="942"/>
      <c r="AC110" s="942"/>
      <c r="AD110" s="942"/>
      <c r="AE110" s="943"/>
      <c r="AF110" s="944">
        <v>2705666</v>
      </c>
      <c r="AG110" s="942"/>
      <c r="AH110" s="942"/>
      <c r="AI110" s="942"/>
      <c r="AJ110" s="943"/>
      <c r="AK110" s="944">
        <v>2569600</v>
      </c>
      <c r="AL110" s="942"/>
      <c r="AM110" s="942"/>
      <c r="AN110" s="942"/>
      <c r="AO110" s="943"/>
      <c r="AP110" s="945">
        <v>23.1</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26328810</v>
      </c>
      <c r="BR110" s="889"/>
      <c r="BS110" s="889"/>
      <c r="BT110" s="889"/>
      <c r="BU110" s="889"/>
      <c r="BV110" s="889">
        <v>25805878</v>
      </c>
      <c r="BW110" s="889"/>
      <c r="BX110" s="889"/>
      <c r="BY110" s="889"/>
      <c r="BZ110" s="889"/>
      <c r="CA110" s="889">
        <v>26347368</v>
      </c>
      <c r="CB110" s="889"/>
      <c r="CC110" s="889"/>
      <c r="CD110" s="889"/>
      <c r="CE110" s="889"/>
      <c r="CF110" s="913">
        <v>237.1</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420</v>
      </c>
      <c r="DH110" s="889"/>
      <c r="DI110" s="889"/>
      <c r="DJ110" s="889"/>
      <c r="DK110" s="889"/>
      <c r="DL110" s="889" t="s">
        <v>409</v>
      </c>
      <c r="DM110" s="889"/>
      <c r="DN110" s="889"/>
      <c r="DO110" s="889"/>
      <c r="DP110" s="889"/>
      <c r="DQ110" s="889" t="s">
        <v>409</v>
      </c>
      <c r="DR110" s="889"/>
      <c r="DS110" s="889"/>
      <c r="DT110" s="889"/>
      <c r="DU110" s="889"/>
      <c r="DV110" s="890" t="s">
        <v>420</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420</v>
      </c>
      <c r="AG111" s="970"/>
      <c r="AH111" s="970"/>
      <c r="AI111" s="970"/>
      <c r="AJ111" s="971"/>
      <c r="AK111" s="972" t="s">
        <v>420</v>
      </c>
      <c r="AL111" s="970"/>
      <c r="AM111" s="970"/>
      <c r="AN111" s="970"/>
      <c r="AO111" s="971"/>
      <c r="AP111" s="973" t="s">
        <v>420</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420</v>
      </c>
      <c r="BR111" s="861"/>
      <c r="BS111" s="861"/>
      <c r="BT111" s="861"/>
      <c r="BU111" s="861"/>
      <c r="BV111" s="861" t="s">
        <v>420</v>
      </c>
      <c r="BW111" s="861"/>
      <c r="BX111" s="861"/>
      <c r="BY111" s="861"/>
      <c r="BZ111" s="861"/>
      <c r="CA111" s="861" t="s">
        <v>420</v>
      </c>
      <c r="CB111" s="861"/>
      <c r="CC111" s="861"/>
      <c r="CD111" s="861"/>
      <c r="CE111" s="861"/>
      <c r="CF111" s="922" t="s">
        <v>129</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420</v>
      </c>
      <c r="DH111" s="861"/>
      <c r="DI111" s="861"/>
      <c r="DJ111" s="861"/>
      <c r="DK111" s="861"/>
      <c r="DL111" s="861" t="s">
        <v>420</v>
      </c>
      <c r="DM111" s="861"/>
      <c r="DN111" s="861"/>
      <c r="DO111" s="861"/>
      <c r="DP111" s="861"/>
      <c r="DQ111" s="861" t="s">
        <v>420</v>
      </c>
      <c r="DR111" s="861"/>
      <c r="DS111" s="861"/>
      <c r="DT111" s="861"/>
      <c r="DU111" s="861"/>
      <c r="DV111" s="838" t="s">
        <v>129</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420</v>
      </c>
      <c r="AL112" s="824"/>
      <c r="AM112" s="824"/>
      <c r="AN112" s="824"/>
      <c r="AO112" s="825"/>
      <c r="AP112" s="871" t="s">
        <v>420</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17840780</v>
      </c>
      <c r="BR112" s="861"/>
      <c r="BS112" s="861"/>
      <c r="BT112" s="861"/>
      <c r="BU112" s="861"/>
      <c r="BV112" s="861">
        <v>17277739</v>
      </c>
      <c r="BW112" s="861"/>
      <c r="BX112" s="861"/>
      <c r="BY112" s="861"/>
      <c r="BZ112" s="861"/>
      <c r="CA112" s="861">
        <v>17149969</v>
      </c>
      <c r="CB112" s="861"/>
      <c r="CC112" s="861"/>
      <c r="CD112" s="861"/>
      <c r="CE112" s="861"/>
      <c r="CF112" s="922">
        <v>154.30000000000001</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420</v>
      </c>
      <c r="DH112" s="861"/>
      <c r="DI112" s="861"/>
      <c r="DJ112" s="861"/>
      <c r="DK112" s="861"/>
      <c r="DL112" s="861" t="s">
        <v>420</v>
      </c>
      <c r="DM112" s="861"/>
      <c r="DN112" s="861"/>
      <c r="DO112" s="861"/>
      <c r="DP112" s="861"/>
      <c r="DQ112" s="861" t="s">
        <v>420</v>
      </c>
      <c r="DR112" s="861"/>
      <c r="DS112" s="861"/>
      <c r="DT112" s="861"/>
      <c r="DU112" s="861"/>
      <c r="DV112" s="838" t="s">
        <v>420</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1303070</v>
      </c>
      <c r="AB113" s="970"/>
      <c r="AC113" s="970"/>
      <c r="AD113" s="970"/>
      <c r="AE113" s="971"/>
      <c r="AF113" s="972">
        <v>1166809</v>
      </c>
      <c r="AG113" s="970"/>
      <c r="AH113" s="970"/>
      <c r="AI113" s="970"/>
      <c r="AJ113" s="971"/>
      <c r="AK113" s="972">
        <v>1133440</v>
      </c>
      <c r="AL113" s="970"/>
      <c r="AM113" s="970"/>
      <c r="AN113" s="970"/>
      <c r="AO113" s="971"/>
      <c r="AP113" s="973">
        <v>10.199999999999999</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3475</v>
      </c>
      <c r="BR113" s="861"/>
      <c r="BS113" s="861"/>
      <c r="BT113" s="861"/>
      <c r="BU113" s="861"/>
      <c r="BV113" s="861" t="s">
        <v>420</v>
      </c>
      <c r="BW113" s="861"/>
      <c r="BX113" s="861"/>
      <c r="BY113" s="861"/>
      <c r="BZ113" s="861"/>
      <c r="CA113" s="861" t="s">
        <v>420</v>
      </c>
      <c r="CB113" s="861"/>
      <c r="CC113" s="861"/>
      <c r="CD113" s="861"/>
      <c r="CE113" s="861"/>
      <c r="CF113" s="922" t="s">
        <v>129</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420</v>
      </c>
      <c r="DH113" s="824"/>
      <c r="DI113" s="824"/>
      <c r="DJ113" s="824"/>
      <c r="DK113" s="825"/>
      <c r="DL113" s="826" t="s">
        <v>420</v>
      </c>
      <c r="DM113" s="824"/>
      <c r="DN113" s="824"/>
      <c r="DO113" s="824"/>
      <c r="DP113" s="825"/>
      <c r="DQ113" s="826" t="s">
        <v>420</v>
      </c>
      <c r="DR113" s="824"/>
      <c r="DS113" s="824"/>
      <c r="DT113" s="824"/>
      <c r="DU113" s="825"/>
      <c r="DV113" s="871" t="s">
        <v>420</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4060</v>
      </c>
      <c r="AB114" s="824"/>
      <c r="AC114" s="824"/>
      <c r="AD114" s="824"/>
      <c r="AE114" s="825"/>
      <c r="AF114" s="826">
        <v>4060</v>
      </c>
      <c r="AG114" s="824"/>
      <c r="AH114" s="824"/>
      <c r="AI114" s="824"/>
      <c r="AJ114" s="825"/>
      <c r="AK114" s="826" t="s">
        <v>129</v>
      </c>
      <c r="AL114" s="824"/>
      <c r="AM114" s="824"/>
      <c r="AN114" s="824"/>
      <c r="AO114" s="825"/>
      <c r="AP114" s="871" t="s">
        <v>420</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2972600</v>
      </c>
      <c r="BR114" s="861"/>
      <c r="BS114" s="861"/>
      <c r="BT114" s="861"/>
      <c r="BU114" s="861"/>
      <c r="BV114" s="861">
        <v>2617296</v>
      </c>
      <c r="BW114" s="861"/>
      <c r="BX114" s="861"/>
      <c r="BY114" s="861"/>
      <c r="BZ114" s="861"/>
      <c r="CA114" s="861">
        <v>2671243</v>
      </c>
      <c r="CB114" s="861"/>
      <c r="CC114" s="861"/>
      <c r="CD114" s="861"/>
      <c r="CE114" s="861"/>
      <c r="CF114" s="922">
        <v>24</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420</v>
      </c>
      <c r="DH114" s="824"/>
      <c r="DI114" s="824"/>
      <c r="DJ114" s="824"/>
      <c r="DK114" s="825"/>
      <c r="DL114" s="826" t="s">
        <v>129</v>
      </c>
      <c r="DM114" s="824"/>
      <c r="DN114" s="824"/>
      <c r="DO114" s="824"/>
      <c r="DP114" s="825"/>
      <c r="DQ114" s="826" t="s">
        <v>420</v>
      </c>
      <c r="DR114" s="824"/>
      <c r="DS114" s="824"/>
      <c r="DT114" s="824"/>
      <c r="DU114" s="825"/>
      <c r="DV114" s="871" t="s">
        <v>420</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408</v>
      </c>
      <c r="AB115" s="970"/>
      <c r="AC115" s="970"/>
      <c r="AD115" s="970"/>
      <c r="AE115" s="971"/>
      <c r="AF115" s="972">
        <v>374</v>
      </c>
      <c r="AG115" s="970"/>
      <c r="AH115" s="970"/>
      <c r="AI115" s="970"/>
      <c r="AJ115" s="971"/>
      <c r="AK115" s="972">
        <v>53</v>
      </c>
      <c r="AL115" s="970"/>
      <c r="AM115" s="970"/>
      <c r="AN115" s="970"/>
      <c r="AO115" s="971"/>
      <c r="AP115" s="973">
        <v>0</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50240</v>
      </c>
      <c r="BR115" s="861"/>
      <c r="BS115" s="861"/>
      <c r="BT115" s="861"/>
      <c r="BU115" s="861"/>
      <c r="BV115" s="861">
        <v>46649</v>
      </c>
      <c r="BW115" s="861"/>
      <c r="BX115" s="861"/>
      <c r="BY115" s="861"/>
      <c r="BZ115" s="861"/>
      <c r="CA115" s="861">
        <v>43063</v>
      </c>
      <c r="CB115" s="861"/>
      <c r="CC115" s="861"/>
      <c r="CD115" s="861"/>
      <c r="CE115" s="861"/>
      <c r="CF115" s="922">
        <v>0.4</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420</v>
      </c>
      <c r="DH115" s="824"/>
      <c r="DI115" s="824"/>
      <c r="DJ115" s="824"/>
      <c r="DK115" s="825"/>
      <c r="DL115" s="826" t="s">
        <v>129</v>
      </c>
      <c r="DM115" s="824"/>
      <c r="DN115" s="824"/>
      <c r="DO115" s="824"/>
      <c r="DP115" s="825"/>
      <c r="DQ115" s="826" t="s">
        <v>420</v>
      </c>
      <c r="DR115" s="824"/>
      <c r="DS115" s="824"/>
      <c r="DT115" s="824"/>
      <c r="DU115" s="825"/>
      <c r="DV115" s="871" t="s">
        <v>129</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420</v>
      </c>
      <c r="AB116" s="824"/>
      <c r="AC116" s="824"/>
      <c r="AD116" s="824"/>
      <c r="AE116" s="825"/>
      <c r="AF116" s="826" t="s">
        <v>420</v>
      </c>
      <c r="AG116" s="824"/>
      <c r="AH116" s="824"/>
      <c r="AI116" s="824"/>
      <c r="AJ116" s="825"/>
      <c r="AK116" s="826" t="s">
        <v>129</v>
      </c>
      <c r="AL116" s="824"/>
      <c r="AM116" s="824"/>
      <c r="AN116" s="824"/>
      <c r="AO116" s="825"/>
      <c r="AP116" s="871" t="s">
        <v>129</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420</v>
      </c>
      <c r="BR116" s="861"/>
      <c r="BS116" s="861"/>
      <c r="BT116" s="861"/>
      <c r="BU116" s="861"/>
      <c r="BV116" s="861" t="s">
        <v>420</v>
      </c>
      <c r="BW116" s="861"/>
      <c r="BX116" s="861"/>
      <c r="BY116" s="861"/>
      <c r="BZ116" s="861"/>
      <c r="CA116" s="861" t="s">
        <v>420</v>
      </c>
      <c r="CB116" s="861"/>
      <c r="CC116" s="861"/>
      <c r="CD116" s="861"/>
      <c r="CE116" s="861"/>
      <c r="CF116" s="922" t="s">
        <v>129</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420</v>
      </c>
      <c r="DH116" s="824"/>
      <c r="DI116" s="824"/>
      <c r="DJ116" s="824"/>
      <c r="DK116" s="825"/>
      <c r="DL116" s="826" t="s">
        <v>420</v>
      </c>
      <c r="DM116" s="824"/>
      <c r="DN116" s="824"/>
      <c r="DO116" s="824"/>
      <c r="DP116" s="825"/>
      <c r="DQ116" s="826" t="s">
        <v>420</v>
      </c>
      <c r="DR116" s="824"/>
      <c r="DS116" s="824"/>
      <c r="DT116" s="824"/>
      <c r="DU116" s="825"/>
      <c r="DV116" s="871" t="s">
        <v>420</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3978520</v>
      </c>
      <c r="AB117" s="956"/>
      <c r="AC117" s="956"/>
      <c r="AD117" s="956"/>
      <c r="AE117" s="957"/>
      <c r="AF117" s="958">
        <v>3876909</v>
      </c>
      <c r="AG117" s="956"/>
      <c r="AH117" s="956"/>
      <c r="AI117" s="956"/>
      <c r="AJ117" s="957"/>
      <c r="AK117" s="958">
        <v>3703093</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129</v>
      </c>
      <c r="BW117" s="861"/>
      <c r="BX117" s="861"/>
      <c r="BY117" s="861"/>
      <c r="BZ117" s="861"/>
      <c r="CA117" s="861" t="s">
        <v>129</v>
      </c>
      <c r="CB117" s="861"/>
      <c r="CC117" s="861"/>
      <c r="CD117" s="861"/>
      <c r="CE117" s="861"/>
      <c r="CF117" s="922" t="s">
        <v>129</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129</v>
      </c>
      <c r="DM117" s="824"/>
      <c r="DN117" s="824"/>
      <c r="DO117" s="824"/>
      <c r="DP117" s="825"/>
      <c r="DQ117" s="826" t="s">
        <v>129</v>
      </c>
      <c r="DR117" s="824"/>
      <c r="DS117" s="824"/>
      <c r="DT117" s="824"/>
      <c r="DU117" s="825"/>
      <c r="DV117" s="871" t="s">
        <v>129</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308</v>
      </c>
      <c r="AG118" s="949"/>
      <c r="AH118" s="949"/>
      <c r="AI118" s="949"/>
      <c r="AJ118" s="950"/>
      <c r="AK118" s="951" t="s">
        <v>307</v>
      </c>
      <c r="AL118" s="949"/>
      <c r="AM118" s="949"/>
      <c r="AN118" s="949"/>
      <c r="AO118" s="950"/>
      <c r="AP118" s="952" t="s">
        <v>436</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129</v>
      </c>
      <c r="BW118" s="892"/>
      <c r="BX118" s="892"/>
      <c r="BY118" s="892"/>
      <c r="BZ118" s="892"/>
      <c r="CA118" s="892" t="s">
        <v>129</v>
      </c>
      <c r="CB118" s="892"/>
      <c r="CC118" s="892"/>
      <c r="CD118" s="892"/>
      <c r="CE118" s="892"/>
      <c r="CF118" s="922" t="s">
        <v>129</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466</v>
      </c>
      <c r="BP119" s="925"/>
      <c r="BQ119" s="929">
        <v>47195905</v>
      </c>
      <c r="BR119" s="892"/>
      <c r="BS119" s="892"/>
      <c r="BT119" s="892"/>
      <c r="BU119" s="892"/>
      <c r="BV119" s="892">
        <v>45747562</v>
      </c>
      <c r="BW119" s="892"/>
      <c r="BX119" s="892"/>
      <c r="BY119" s="892"/>
      <c r="BZ119" s="892"/>
      <c r="CA119" s="892">
        <v>46211643</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129</v>
      </c>
      <c r="DM119" s="807"/>
      <c r="DN119" s="807"/>
      <c r="DO119" s="807"/>
      <c r="DP119" s="808"/>
      <c r="DQ119" s="809" t="s">
        <v>129</v>
      </c>
      <c r="DR119" s="807"/>
      <c r="DS119" s="807"/>
      <c r="DT119" s="807"/>
      <c r="DU119" s="808"/>
      <c r="DV119" s="895" t="s">
        <v>129</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129</v>
      </c>
      <c r="AL120" s="824"/>
      <c r="AM120" s="824"/>
      <c r="AN120" s="824"/>
      <c r="AO120" s="825"/>
      <c r="AP120" s="871" t="s">
        <v>129</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10191735</v>
      </c>
      <c r="BR120" s="889"/>
      <c r="BS120" s="889"/>
      <c r="BT120" s="889"/>
      <c r="BU120" s="889"/>
      <c r="BV120" s="889">
        <v>9833699</v>
      </c>
      <c r="BW120" s="889"/>
      <c r="BX120" s="889"/>
      <c r="BY120" s="889"/>
      <c r="BZ120" s="889"/>
      <c r="CA120" s="889">
        <v>8856643</v>
      </c>
      <c r="CB120" s="889"/>
      <c r="CC120" s="889"/>
      <c r="CD120" s="889"/>
      <c r="CE120" s="889"/>
      <c r="CF120" s="913">
        <v>79.7</v>
      </c>
      <c r="CG120" s="914"/>
      <c r="CH120" s="914"/>
      <c r="CI120" s="914"/>
      <c r="CJ120" s="914"/>
      <c r="CK120" s="915" t="s">
        <v>470</v>
      </c>
      <c r="CL120" s="899"/>
      <c r="CM120" s="899"/>
      <c r="CN120" s="899"/>
      <c r="CO120" s="900"/>
      <c r="CP120" s="919" t="s">
        <v>414</v>
      </c>
      <c r="CQ120" s="920"/>
      <c r="CR120" s="920"/>
      <c r="CS120" s="920"/>
      <c r="CT120" s="920"/>
      <c r="CU120" s="920"/>
      <c r="CV120" s="920"/>
      <c r="CW120" s="920"/>
      <c r="CX120" s="920"/>
      <c r="CY120" s="920"/>
      <c r="CZ120" s="920"/>
      <c r="DA120" s="920"/>
      <c r="DB120" s="920"/>
      <c r="DC120" s="920"/>
      <c r="DD120" s="920"/>
      <c r="DE120" s="920"/>
      <c r="DF120" s="921"/>
      <c r="DG120" s="908">
        <v>8111082</v>
      </c>
      <c r="DH120" s="889"/>
      <c r="DI120" s="889"/>
      <c r="DJ120" s="889"/>
      <c r="DK120" s="889"/>
      <c r="DL120" s="889">
        <v>8454142</v>
      </c>
      <c r="DM120" s="889"/>
      <c r="DN120" s="889"/>
      <c r="DO120" s="889"/>
      <c r="DP120" s="889"/>
      <c r="DQ120" s="889">
        <v>8813945</v>
      </c>
      <c r="DR120" s="889"/>
      <c r="DS120" s="889"/>
      <c r="DT120" s="889"/>
      <c r="DU120" s="889"/>
      <c r="DV120" s="890">
        <v>79.3</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129</v>
      </c>
      <c r="AL121" s="824"/>
      <c r="AM121" s="824"/>
      <c r="AN121" s="824"/>
      <c r="AO121" s="825"/>
      <c r="AP121" s="871" t="s">
        <v>129</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1262745</v>
      </c>
      <c r="BR121" s="861"/>
      <c r="BS121" s="861"/>
      <c r="BT121" s="861"/>
      <c r="BU121" s="861"/>
      <c r="BV121" s="861">
        <v>1199062</v>
      </c>
      <c r="BW121" s="861"/>
      <c r="BX121" s="861"/>
      <c r="BY121" s="861"/>
      <c r="BZ121" s="861"/>
      <c r="CA121" s="861">
        <v>1158115</v>
      </c>
      <c r="CB121" s="861"/>
      <c r="CC121" s="861"/>
      <c r="CD121" s="861"/>
      <c r="CE121" s="861"/>
      <c r="CF121" s="922">
        <v>10.4</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v>5431222</v>
      </c>
      <c r="DH121" s="861"/>
      <c r="DI121" s="861"/>
      <c r="DJ121" s="861"/>
      <c r="DK121" s="861"/>
      <c r="DL121" s="861">
        <v>5087457</v>
      </c>
      <c r="DM121" s="861"/>
      <c r="DN121" s="861"/>
      <c r="DO121" s="861"/>
      <c r="DP121" s="861"/>
      <c r="DQ121" s="861">
        <v>4752193</v>
      </c>
      <c r="DR121" s="861"/>
      <c r="DS121" s="861"/>
      <c r="DT121" s="861"/>
      <c r="DU121" s="861"/>
      <c r="DV121" s="838">
        <v>42.8</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129</v>
      </c>
      <c r="AB122" s="824"/>
      <c r="AC122" s="824"/>
      <c r="AD122" s="824"/>
      <c r="AE122" s="825"/>
      <c r="AF122" s="826" t="s">
        <v>129</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28631086</v>
      </c>
      <c r="BR122" s="892"/>
      <c r="BS122" s="892"/>
      <c r="BT122" s="892"/>
      <c r="BU122" s="892"/>
      <c r="BV122" s="892">
        <v>28136105</v>
      </c>
      <c r="BW122" s="892"/>
      <c r="BX122" s="892"/>
      <c r="BY122" s="892"/>
      <c r="BZ122" s="892"/>
      <c r="CA122" s="892">
        <v>27949570</v>
      </c>
      <c r="CB122" s="892"/>
      <c r="CC122" s="892"/>
      <c r="CD122" s="892"/>
      <c r="CE122" s="892"/>
      <c r="CF122" s="893">
        <v>251.5</v>
      </c>
      <c r="CG122" s="894"/>
      <c r="CH122" s="894"/>
      <c r="CI122" s="894"/>
      <c r="CJ122" s="894"/>
      <c r="CK122" s="916"/>
      <c r="CL122" s="902"/>
      <c r="CM122" s="902"/>
      <c r="CN122" s="902"/>
      <c r="CO122" s="903"/>
      <c r="CP122" s="882" t="s">
        <v>416</v>
      </c>
      <c r="CQ122" s="883"/>
      <c r="CR122" s="883"/>
      <c r="CS122" s="883"/>
      <c r="CT122" s="883"/>
      <c r="CU122" s="883"/>
      <c r="CV122" s="883"/>
      <c r="CW122" s="883"/>
      <c r="CX122" s="883"/>
      <c r="CY122" s="883"/>
      <c r="CZ122" s="883"/>
      <c r="DA122" s="883"/>
      <c r="DB122" s="883"/>
      <c r="DC122" s="883"/>
      <c r="DD122" s="883"/>
      <c r="DE122" s="883"/>
      <c r="DF122" s="884"/>
      <c r="DG122" s="860">
        <v>2186192</v>
      </c>
      <c r="DH122" s="861"/>
      <c r="DI122" s="861"/>
      <c r="DJ122" s="861"/>
      <c r="DK122" s="861"/>
      <c r="DL122" s="861">
        <v>2195191</v>
      </c>
      <c r="DM122" s="861"/>
      <c r="DN122" s="861"/>
      <c r="DO122" s="861"/>
      <c r="DP122" s="861"/>
      <c r="DQ122" s="861">
        <v>2174693</v>
      </c>
      <c r="DR122" s="861"/>
      <c r="DS122" s="861"/>
      <c r="DT122" s="861"/>
      <c r="DU122" s="861"/>
      <c r="DV122" s="838">
        <v>19.600000000000001</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129</v>
      </c>
      <c r="AG123" s="824"/>
      <c r="AH123" s="824"/>
      <c r="AI123" s="824"/>
      <c r="AJ123" s="825"/>
      <c r="AK123" s="826" t="s">
        <v>129</v>
      </c>
      <c r="AL123" s="824"/>
      <c r="AM123" s="824"/>
      <c r="AN123" s="824"/>
      <c r="AO123" s="825"/>
      <c r="AP123" s="871" t="s">
        <v>129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475</v>
      </c>
      <c r="BP123" s="925"/>
      <c r="BQ123" s="879">
        <v>40085566</v>
      </c>
      <c r="BR123" s="880"/>
      <c r="BS123" s="880"/>
      <c r="BT123" s="880"/>
      <c r="BU123" s="880"/>
      <c r="BV123" s="880">
        <v>39168866</v>
      </c>
      <c r="BW123" s="880"/>
      <c r="BX123" s="880"/>
      <c r="BY123" s="880"/>
      <c r="BZ123" s="880"/>
      <c r="CA123" s="880">
        <v>37964328</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v>992</v>
      </c>
      <c r="DH123" s="824"/>
      <c r="DI123" s="824"/>
      <c r="DJ123" s="824"/>
      <c r="DK123" s="825"/>
      <c r="DL123" s="826">
        <v>1318991</v>
      </c>
      <c r="DM123" s="824"/>
      <c r="DN123" s="824"/>
      <c r="DO123" s="824"/>
      <c r="DP123" s="825"/>
      <c r="DQ123" s="826">
        <v>1355323</v>
      </c>
      <c r="DR123" s="824"/>
      <c r="DS123" s="824"/>
      <c r="DT123" s="824"/>
      <c r="DU123" s="825"/>
      <c r="DV123" s="871">
        <v>12.2</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129</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61.6</v>
      </c>
      <c r="BR124" s="878"/>
      <c r="BS124" s="878"/>
      <c r="BT124" s="878"/>
      <c r="BU124" s="878"/>
      <c r="BV124" s="878">
        <v>58.5</v>
      </c>
      <c r="BW124" s="878"/>
      <c r="BX124" s="878"/>
      <c r="BY124" s="878"/>
      <c r="BZ124" s="878"/>
      <c r="CA124" s="878">
        <v>74.2</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v>2111292</v>
      </c>
      <c r="DH124" s="807"/>
      <c r="DI124" s="807"/>
      <c r="DJ124" s="807"/>
      <c r="DK124" s="808"/>
      <c r="DL124" s="809">
        <v>221958</v>
      </c>
      <c r="DM124" s="807"/>
      <c r="DN124" s="807"/>
      <c r="DO124" s="807"/>
      <c r="DP124" s="808"/>
      <c r="DQ124" s="809">
        <v>53815</v>
      </c>
      <c r="DR124" s="807"/>
      <c r="DS124" s="807"/>
      <c r="DT124" s="807"/>
      <c r="DU124" s="808"/>
      <c r="DV124" s="895">
        <v>0.5</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129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129</v>
      </c>
      <c r="AG126" s="824"/>
      <c r="AH126" s="824"/>
      <c r="AI126" s="824"/>
      <c r="AJ126" s="825"/>
      <c r="AK126" s="826" t="s">
        <v>129</v>
      </c>
      <c r="AL126" s="824"/>
      <c r="AM126" s="824"/>
      <c r="AN126" s="824"/>
      <c r="AO126" s="825"/>
      <c r="AP126" s="871" t="s">
        <v>129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408</v>
      </c>
      <c r="AB127" s="824"/>
      <c r="AC127" s="824"/>
      <c r="AD127" s="824"/>
      <c r="AE127" s="825"/>
      <c r="AF127" s="826">
        <v>374</v>
      </c>
      <c r="AG127" s="824"/>
      <c r="AH127" s="824"/>
      <c r="AI127" s="824"/>
      <c r="AJ127" s="825"/>
      <c r="AK127" s="826">
        <v>53</v>
      </c>
      <c r="AL127" s="824"/>
      <c r="AM127" s="824"/>
      <c r="AN127" s="824"/>
      <c r="AO127" s="825"/>
      <c r="AP127" s="871">
        <v>0</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129</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130805</v>
      </c>
      <c r="AB128" s="845"/>
      <c r="AC128" s="845"/>
      <c r="AD128" s="845"/>
      <c r="AE128" s="846"/>
      <c r="AF128" s="847">
        <v>131843</v>
      </c>
      <c r="AG128" s="845"/>
      <c r="AH128" s="845"/>
      <c r="AI128" s="845"/>
      <c r="AJ128" s="846"/>
      <c r="AK128" s="847">
        <v>129850</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129</v>
      </c>
      <c r="BG128" s="831"/>
      <c r="BH128" s="831"/>
      <c r="BI128" s="831"/>
      <c r="BJ128" s="831"/>
      <c r="BK128" s="831"/>
      <c r="BL128" s="854"/>
      <c r="BM128" s="830">
        <v>12.89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v>50240</v>
      </c>
      <c r="DH128" s="835"/>
      <c r="DI128" s="835"/>
      <c r="DJ128" s="835"/>
      <c r="DK128" s="835"/>
      <c r="DL128" s="835">
        <v>46649</v>
      </c>
      <c r="DM128" s="835"/>
      <c r="DN128" s="835"/>
      <c r="DO128" s="835"/>
      <c r="DP128" s="835"/>
      <c r="DQ128" s="835">
        <v>43063</v>
      </c>
      <c r="DR128" s="835"/>
      <c r="DS128" s="835"/>
      <c r="DT128" s="835"/>
      <c r="DU128" s="835"/>
      <c r="DV128" s="836">
        <v>0.4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13998714</v>
      </c>
      <c r="AB129" s="824"/>
      <c r="AC129" s="824"/>
      <c r="AD129" s="824"/>
      <c r="AE129" s="825"/>
      <c r="AF129" s="826">
        <v>13775764</v>
      </c>
      <c r="AG129" s="824"/>
      <c r="AH129" s="824"/>
      <c r="AI129" s="824"/>
      <c r="AJ129" s="825"/>
      <c r="AK129" s="826">
        <v>13574017</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129</v>
      </c>
      <c r="BG129" s="814"/>
      <c r="BH129" s="814"/>
      <c r="BI129" s="814"/>
      <c r="BJ129" s="814"/>
      <c r="BK129" s="814"/>
      <c r="BL129" s="815"/>
      <c r="BM129" s="813">
        <v>17.89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2462260</v>
      </c>
      <c r="AB130" s="824"/>
      <c r="AC130" s="824"/>
      <c r="AD130" s="824"/>
      <c r="AE130" s="825"/>
      <c r="AF130" s="826">
        <v>2542815</v>
      </c>
      <c r="AG130" s="824"/>
      <c r="AH130" s="824"/>
      <c r="AI130" s="824"/>
      <c r="AJ130" s="825"/>
      <c r="AK130" s="826">
        <v>2460823</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10.9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11536454</v>
      </c>
      <c r="AB131" s="807"/>
      <c r="AC131" s="807"/>
      <c r="AD131" s="807"/>
      <c r="AE131" s="808"/>
      <c r="AF131" s="809">
        <v>11232949</v>
      </c>
      <c r="AG131" s="807"/>
      <c r="AH131" s="807"/>
      <c r="AI131" s="807"/>
      <c r="AJ131" s="808"/>
      <c r="AK131" s="809">
        <v>11113194</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74.2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12.009366139999999</v>
      </c>
      <c r="AB132" s="787"/>
      <c r="AC132" s="787"/>
      <c r="AD132" s="787"/>
      <c r="AE132" s="788"/>
      <c r="AF132" s="789">
        <v>10.70289734</v>
      </c>
      <c r="AG132" s="787"/>
      <c r="AH132" s="787"/>
      <c r="AI132" s="787"/>
      <c r="AJ132" s="788"/>
      <c r="AK132" s="789">
        <v>10.00990354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10.199999999999999</v>
      </c>
      <c r="AB133" s="766"/>
      <c r="AC133" s="766"/>
      <c r="AD133" s="766"/>
      <c r="AE133" s="767"/>
      <c r="AF133" s="765">
        <v>10.9</v>
      </c>
      <c r="AG133" s="766"/>
      <c r="AH133" s="766"/>
      <c r="AI133" s="766"/>
      <c r="AJ133" s="767"/>
      <c r="AK133" s="765">
        <v>10.9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LWrzlBP1VWvbYujg6IjQ1tTHmihH5CbqvGxuSp6pI/UinpqgNHghaWnbNNWA2ypbA0A+jJpj+ifdkn3JsRcKA==" saltValue="0LUkIpgFy6jVtfp/RprU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6pevqRNtmNOByvCO0jzn/R7ZWix1ntkazc4EGL0sJBRNBzeuXpFUb5X4c0yYDylQsBkKQuPV6vB41CbI3Yy5A==" saltValue="IAZ03mP5+SV5sgXXgyCt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mWYgP+hM7fXiMu5sVbzQyGsDA/59d/Cu6+uYNJ6F0iFi0R5IXE4Ytr2ZUPMFWp8dZ+Bnst9LujziXlaAM2EEQ==" saltValue="U6wcKHibAsSOGloO0Rl/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3828108</v>
      </c>
      <c r="AP9" s="313">
        <v>121624</v>
      </c>
      <c r="AQ9" s="314">
        <v>90613</v>
      </c>
      <c r="AR9" s="315">
        <v>34.200000000000003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457719</v>
      </c>
      <c r="AP10" s="316">
        <v>14542</v>
      </c>
      <c r="AQ10" s="317">
        <v>7525</v>
      </c>
      <c r="AR10" s="318">
        <v>93.2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56814</v>
      </c>
      <c r="AP11" s="316">
        <v>1805</v>
      </c>
      <c r="AQ11" s="317">
        <v>9582</v>
      </c>
      <c r="AR11" s="318">
        <v>-81.2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1356</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v>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74479</v>
      </c>
      <c r="AP14" s="316">
        <v>2366</v>
      </c>
      <c r="AQ14" s="317">
        <v>4182</v>
      </c>
      <c r="AR14" s="318">
        <v>-43.4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58809</v>
      </c>
      <c r="AP15" s="316">
        <v>1868</v>
      </c>
      <c r="AQ15" s="317">
        <v>2331</v>
      </c>
      <c r="AR15" s="318">
        <v>-19.899999999999999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-531103</v>
      </c>
      <c r="AP16" s="316">
        <v>-16874</v>
      </c>
      <c r="AQ16" s="317">
        <v>-8270</v>
      </c>
      <c r="AR16" s="318">
        <v>104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3944826</v>
      </c>
      <c r="AP17" s="316">
        <v>125332</v>
      </c>
      <c r="AQ17" s="317">
        <v>107322</v>
      </c>
      <c r="AR17" s="318">
        <v>16.8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13.15</v>
      </c>
      <c r="AP21" s="329">
        <v>10.18</v>
      </c>
      <c r="AQ21" s="330">
        <v>2.97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97.2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2569600</v>
      </c>
      <c r="AP32" s="343">
        <v>81639</v>
      </c>
      <c r="AQ32" s="344">
        <v>67619</v>
      </c>
      <c r="AR32" s="345">
        <v>20.7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1133440</v>
      </c>
      <c r="AP35" s="343">
        <v>36011</v>
      </c>
      <c r="AQ35" s="344">
        <v>17835</v>
      </c>
      <c r="AR35" s="345">
        <v>101.9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t="s">
        <v>514</v>
      </c>
      <c r="AP36" s="343" t="s">
        <v>514</v>
      </c>
      <c r="AQ36" s="344">
        <v>2401</v>
      </c>
      <c r="AR36" s="345" t="s">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v>53</v>
      </c>
      <c r="AP37" s="343">
        <v>2</v>
      </c>
      <c r="AQ37" s="344">
        <v>732</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-129850</v>
      </c>
      <c r="AP39" s="343">
        <v>-4125</v>
      </c>
      <c r="AQ39" s="344">
        <v>-3806</v>
      </c>
      <c r="AR39" s="345">
        <v>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-2460823</v>
      </c>
      <c r="AP40" s="343">
        <v>-78183</v>
      </c>
      <c r="AQ40" s="344">
        <v>-59049</v>
      </c>
      <c r="AR40" s="345">
        <v>32.4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1112420</v>
      </c>
      <c r="AP41" s="343">
        <v>35343</v>
      </c>
      <c r="AQ41" s="344">
        <v>25740</v>
      </c>
      <c r="AR41" s="345">
        <v>37.299999999999997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4640765</v>
      </c>
      <c r="AN51" s="365">
        <v>135977</v>
      </c>
      <c r="AO51" s="366">
        <v>-27.2</v>
      </c>
      <c r="AP51" s="367">
        <v>85459</v>
      </c>
      <c r="AQ51" s="368">
        <v>-19.8</v>
      </c>
      <c r="AR51" s="369">
        <v>-7.4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1454138</v>
      </c>
      <c r="AN52" s="373">
        <v>42607</v>
      </c>
      <c r="AO52" s="374">
        <v>-63.4</v>
      </c>
      <c r="AP52" s="375">
        <v>44378</v>
      </c>
      <c r="AQ52" s="376">
        <v>-2.6</v>
      </c>
      <c r="AR52" s="377">
        <v>-60.8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3371786</v>
      </c>
      <c r="AN53" s="365">
        <v>100635</v>
      </c>
      <c r="AO53" s="366">
        <v>-26</v>
      </c>
      <c r="AP53" s="367">
        <v>83280</v>
      </c>
      <c r="AQ53" s="368">
        <v>-2.5</v>
      </c>
      <c r="AR53" s="369">
        <v>-23.5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1352793</v>
      </c>
      <c r="AN54" s="373">
        <v>40376</v>
      </c>
      <c r="AO54" s="374">
        <v>-5.2</v>
      </c>
      <c r="AP54" s="375">
        <v>43123</v>
      </c>
      <c r="AQ54" s="376">
        <v>-2.8</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7557027</v>
      </c>
      <c r="AN55" s="365">
        <v>230138</v>
      </c>
      <c r="AO55" s="366">
        <v>128.69999999999999</v>
      </c>
      <c r="AP55" s="367">
        <v>88968</v>
      </c>
      <c r="AQ55" s="368">
        <v>6.8</v>
      </c>
      <c r="AR55" s="369">
        <v>121.9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2667939</v>
      </c>
      <c r="AN56" s="373">
        <v>81248</v>
      </c>
      <c r="AO56" s="374">
        <v>101.2</v>
      </c>
      <c r="AP56" s="375">
        <v>45482</v>
      </c>
      <c r="AQ56" s="376">
        <v>5.5</v>
      </c>
      <c r="AR56" s="377">
        <v>95.7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3212079</v>
      </c>
      <c r="AN57" s="365">
        <v>99704</v>
      </c>
      <c r="AO57" s="366">
        <v>-56.7</v>
      </c>
      <c r="AP57" s="367">
        <v>85173</v>
      </c>
      <c r="AQ57" s="368">
        <v>-4.3</v>
      </c>
      <c r="AR57" s="369">
        <v>-52.4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1976469</v>
      </c>
      <c r="AN58" s="373">
        <v>61351</v>
      </c>
      <c r="AO58" s="374">
        <v>-24.5</v>
      </c>
      <c r="AP58" s="375">
        <v>43913</v>
      </c>
      <c r="AQ58" s="376">
        <v>-3.4</v>
      </c>
      <c r="AR58" s="377">
        <v>-21.1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4523408</v>
      </c>
      <c r="AN59" s="365">
        <v>143714</v>
      </c>
      <c r="AO59" s="366">
        <v>44.1</v>
      </c>
      <c r="AP59" s="367">
        <v>94081</v>
      </c>
      <c r="AQ59" s="368">
        <v>10.5</v>
      </c>
      <c r="AR59" s="369">
        <v>33.6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2932415</v>
      </c>
      <c r="AN60" s="373">
        <v>93166</v>
      </c>
      <c r="AO60" s="374">
        <v>51.9</v>
      </c>
      <c r="AP60" s="375">
        <v>48949</v>
      </c>
      <c r="AQ60" s="376">
        <v>11.5</v>
      </c>
      <c r="AR60" s="377">
        <v>40.4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4661013</v>
      </c>
      <c r="AN61" s="380">
        <v>142034</v>
      </c>
      <c r="AO61" s="381">
        <v>12.6</v>
      </c>
      <c r="AP61" s="382">
        <v>87392</v>
      </c>
      <c r="AQ61" s="383">
        <v>-1.9</v>
      </c>
      <c r="AR61" s="369">
        <v>14.5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2076751</v>
      </c>
      <c r="AN62" s="373">
        <v>63750</v>
      </c>
      <c r="AO62" s="374">
        <v>12</v>
      </c>
      <c r="AP62" s="375">
        <v>45169</v>
      </c>
      <c r="AQ62" s="376">
        <v>1.6</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CtsxUO8YV86WGobnVyvygRYf6a8K/crCUX5p3biuk6uaxJzxHYrMzHfpRDSu6aR6q4ht+kcG099mTQ9qfNJVw==" saltValue="32nUycGQGPLIDKj2rqGp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r+5ro79CnZ7mmPB/ecdXlBqmCdBAyJA9oWVCCNh9sfALpnJl3fOlFVNIr7TVI2jVQCURJ9a3y5d4K06XvyxapQ==" saltValue="6nBr3UNXL0Ae9RiTVge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tUyJTxo+/6IOkW/o6YwLK5REFv76+NAspsbjAvruyqeetR13E06MuX3SzUvIHqciervAASNlEMwnTMoMCo1CWw==" saltValue="8aEt7+QC9rKxIspUzCu4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45.96</v>
      </c>
      <c r="G47" s="12">
        <v>46.58</v>
      </c>
      <c r="H47" s="12">
        <v>46.89</v>
      </c>
      <c r="I47" s="12">
        <v>43.41</v>
      </c>
      <c r="J47" s="13">
        <v>39.130000000000003</v>
      </c>
    </row>
    <row r="48" spans="2:10" ht="57.75" customHeight="1" x14ac:dyDescent="0.15">
      <c r="B48" s="14"/>
      <c r="C48" s="1200" t="s">
        <v>4</v>
      </c>
      <c r="D48" s="1200"/>
      <c r="E48" s="1201"/>
      <c r="F48" s="15">
        <v>3.57</v>
      </c>
      <c r="G48" s="16">
        <v>4.09</v>
      </c>
      <c r="H48" s="16">
        <v>3.61</v>
      </c>
      <c r="I48" s="16">
        <v>2.89</v>
      </c>
      <c r="J48" s="17">
        <v>4.05</v>
      </c>
    </row>
    <row r="49" spans="2:10" ht="57.75" customHeight="1" thickBot="1" x14ac:dyDescent="0.2">
      <c r="B49" s="18"/>
      <c r="C49" s="1202" t="s">
        <v>5</v>
      </c>
      <c r="D49" s="1202"/>
      <c r="E49" s="1203"/>
      <c r="F49" s="19">
        <v>8.5399999999999991</v>
      </c>
      <c r="G49" s="20">
        <v>0.01</v>
      </c>
      <c r="H49" s="20" t="s">
        <v>561</v>
      </c>
      <c r="I49" s="20" t="s">
        <v>562</v>
      </c>
      <c r="J49" s="21" t="s">
        <v>563</v>
      </c>
    </row>
    <row r="50" spans="2:10" ht="13.5" customHeight="1" x14ac:dyDescent="0.15"/>
  </sheetData>
  <sheetProtection algorithmName="SHA-512" hashValue="rGBEVnIWZGTIv/Aiqlt4LuyLLQk46p2yp3MAKDki+FqMZmq06BC6veHHABL06Ie4wZBO//NhERtMS/aSt4vn+Q==" saltValue="21chxYy1L6T3XBIoRxtp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2021-03-10T06:06:19Z</cp:lastPrinted>
  <dcterms:created xsi:type="dcterms:W3CDTF">2021-02-05T01:09:20Z</dcterms:created>
  <dcterms:modified xsi:type="dcterms:W3CDTF">2021-03-11T04:49:38Z</dcterms:modified>
  <cp:category/>
</cp:coreProperties>
</file>