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385" windowHeight="442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AM36" i="9"/>
  <c r="CO34" i="9"/>
  <c r="CO35" i="9" s="1"/>
  <c r="CO36" i="9" s="1"/>
  <c r="BW34" i="9"/>
  <c r="BW35" i="9" s="1"/>
  <c r="BW36" i="9" s="1"/>
  <c r="BW37" i="9" s="1"/>
  <c r="BW38" i="9" s="1"/>
  <c r="BW39" i="9" s="1"/>
  <c r="BW40" i="9" s="1"/>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<sst xmlns="http://schemas.openxmlformats.org/spreadsheetml/2006/main" count="1063" uniqueCount="560">
  <si>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</si>
  <si>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</si>
  <si>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</si>
  <si>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</si>
  <si>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</si>
  <si>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</si>
  <si>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</si>
  <si>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</si>
  <si>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</si>
  <si>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</si>
  <si>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</si>
  <si>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</si>
  <si>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</si>
  <si>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</si>
  <si>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</si>
  <si>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</si>
  <si>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</si>
  <si>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</si>
  <si>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</si>
  <si>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</si>
  <si>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</si>
  <si>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</si>
  <si>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</si>
  <si>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</si>
  <si>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</si>
  <si>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</si>
  <si>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</si>
  <si>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</si>
  <si>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</si>
  <si>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</si>
  <si>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</si>
  <si>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</si>
  <si>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</si>
  <si>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</si>
  <si>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</si>
  <si>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</si>
  <si>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</si>
  <si>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</si>
  <si>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</si>
  <si>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</si>
  <si>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</si>
  <si>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</si>
  <si>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</si>
  <si>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</si>
  <si>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</si>
  <si>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</si>
  <si>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</si>
  <si>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</si>
  <si>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</si>
  <si>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</si>
  <si>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</si>
  <si>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</si>
  <si>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</si>
  <si>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</si>
  <si>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</si>
  <si>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</si>
  <si>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</si>
  <si>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</si>
  <si>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</si>
  <si>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</si>
  <si>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</si>
  <si>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</si>
  <si>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</si>
  <si>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</si>
  <si>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</si>
  <si>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</si>
  <si>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</si>
  <si>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</si>
  <si>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</si>
  <si>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</si>
  <si>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</si>
  <si>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</si>
  <si>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</si>
  <si>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</si>
  <si>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</si>
  <si>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</si>
  <si>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</si>
  <si>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</si>
  <si>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</si>
  <si>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</si>
  <si>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</si>
  <si>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</si>
  <si>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</si>
  <si>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</si>
  <si>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</si>
  <si>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</si>
  <si>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</si>
  <si>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</si>
  <si>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</si>
  <si>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</si>
  <si>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</si>
  <si>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</si>
  <si>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</si>
  <si>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</si>
  <si>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</si>
  <si>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</si>
  <si>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</si>
  <si>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</si>
  <si>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</si>
  <si>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</si>
  <si>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</si>
  <si>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</si>
  <si>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</si>
  <si>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</si>
  <si>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</si>
  <si>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</si>
  <si>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</si>
  <si>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</si>
  <si>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</si>
  <si>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</si>
  <si>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</si>
  <si>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</si>
  <si>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</si>
  <si>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</si>
  <si>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</si>
  <si>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</si>
  <si>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</si>
  <si>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</si>
  <si>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</si>
  <si>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</si>
  <si>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</si>
  <si>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</si>
  <si>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</si>
  <si>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</si>
  <si>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</si>
  <si>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</si>
  <si>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</si>
  <si>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</si>
  <si>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</si>
  <si>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</si>
  <si>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</si>
  <si>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</si>
  <si>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</si>
  <si>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</si>
  <si>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</si>
  <si>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</si>
  <si>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</si>
  <si>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</si>
  <si>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</si>
  <si>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</si>
  <si>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</si>
  <si>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</si>
  <si>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</si>
  <si>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</si>
  <si>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</si>
  <si>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</si>
  <si>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</si>
  <si>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</si>
  <si>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</si>
  <si>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</si>
  <si>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</si>
  <si>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</si>
  <si>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</si>
  <si>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</si>
  <si>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</si>
  <si>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</si>
  <si>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</si>
  <si>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</si>
  <si>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</si>
  <si>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</si>
  <si>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</si>
  <si>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</si>
  <si>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</si>
  <si>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</si>
  <si>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</si>
  <si>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</si>
  <si>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</si>
  <si>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</si>
  <si>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</si>
  <si>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</si>
  <si>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</si>
  <si>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</si>
  <si>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</si>
  <si>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</si>
  <si>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</si>
  <si>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</si>
  <si>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</si>
  <si>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</si>
  <si>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</si>
  <si>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</si>
  <si>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</si>
  <si>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</si>
  <si>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</si>
  <si>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</si>
  <si>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</si>
  <si>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</si>
  <si>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</si>
  <si>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</si>
  <si>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</si>
  <si>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</si>
  <si>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</si>
  <si>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</si>
  <si>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</si>
  <si>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秋田県北秋田市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</si>
  <si>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</si>
  <si>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</si>
  <si>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</si>
  <si>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</si>
  <si>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</si>
  <si>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</si>
  <si>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</si>
  <si>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</si>
  <si>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</si>
  <si>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</si>
  <si>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</si>
  <si>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</si>
  <si>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</si>
  <si>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</si>
  <si>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</si>
  <si>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</si>
  <si>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</si>
  <si>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</si>
  <si>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</si>
  <si>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</si>
  <si>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</si>
  <si>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</si>
  <si>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</si>
  <si>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</si>
  <si>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</si>
  <si>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</si>
  <si>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</si>
  <si>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</si>
  <si>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</si>
  <si>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</si>
  <si>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</si>
  <si>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</si>
  <si>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</si>
  <si>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</si>
  <si>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</si>
  <si>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</si>
  <si>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</si>
  <si>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</si>
  <si>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</si>
  <si>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</si>
  <si>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</si>
  <si>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</si>
  <si>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</si>
  <si>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</si>
  <si>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</si>
  <si>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</si>
  <si>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</si>
  <si>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</si>
  <si>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</si>
  <si>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</si>
  <si>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</si>
  <si>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</si>
  <si>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</si>
  <si>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</si>
  <si>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</si>
  <si>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</si>
  <si>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</si>
  <si>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</si>
  <si>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</si>
  <si>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</si>
  <si>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</si>
  <si>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</si>
  <si>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</si>
  <si>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</si>
  <si>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</si>
  <si>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</si>
  <si>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</si>
  <si>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</si>
  <si>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</si>
  <si>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</si>
  <si>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</si>
  <si>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</si>
  <si>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</si>
  <si>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</si>
  <si>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</si>
  <si>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</si>
  <si>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</si>
  <si>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</si>
  <si>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</si>
  <si>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</si>
  <si>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</si>
  <si>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</si>
  <si>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</si>
  <si>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</si>
  <si>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</si>
  <si>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</si>
  <si>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</si>
  <si>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</si>
  <si>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</si>
  <si>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</si>
  <si>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</si>
  <si>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</si>
  <si>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</si>
  <si>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</si>
  <si>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</si>
  <si>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</si>
  <si>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</si>
  <si>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</si>
  <si>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</si>
  <si>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</si>
  <si>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</si>
  <si>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</si>
  <si>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</si>
  <si>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</si>
  <si>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</si>
  <si>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</si>
  <si>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</si>
  <si>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</si>
  <si>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</si>
  <si>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</si>
  <si>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</si>
  <si>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</si>
  <si>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</si>
  <si>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</si>
  <si>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</si>
  <si>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</si>
  <si>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</si>
  <si>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</si>
  <si>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</si>
  <si>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</si>
  <si>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</si>
  <si>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</si>
  <si>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</si>
  <si>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</si>
  <si>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</si>
  <si>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</si>
  <si>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</si>
  <si>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</si>
  <si>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</si>
  <si>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</si>
  <si>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</si>
  <si>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</si>
  <si>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</si>
  <si>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</si>
  <si>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</si>
  <si>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</si>
  <si>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</si>
  <si>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</si>
  <si>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</si>
  <si>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</si>
  <si>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</si>
  <si>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</si>
  <si>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</si>
  <si>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</si>
  <si>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</si>
  <si>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</si>
  <si>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</si>
  <si>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秋田県北秋田市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</si>
  <si>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</si>
  <si>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</si>
  <si>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</si>
  <si>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</si>
  <si>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</si>
  <si>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</si>
  <si>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</si>
  <si>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</si>
  <si>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</si>
  <si>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</si>
  <si>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</si>
  <si>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</si>
  <si>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</si>
  <si>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</si>
  <si>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</si>
  <si>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</si>
  <si>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</si>
  <si>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</si>
  <si>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</si>
  <si>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</si>
  <si>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</si>
  <si>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</si>
  <si>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</si>
  <si>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</si>
  <si>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</si>
  <si>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</si>
  <si>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</si>
  <si>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</si>
  <si>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</si>
  <si>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</si>
  <si>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</si>
  <si>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</si>
  <si>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</si>
  <si>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</si>
  <si>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</si>
  <si>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</si>
  <si>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</si>
  <si>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</si>
  <si>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</si>
  <si>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</si>
  <si>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</si>
  <si>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</si>
  <si>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</si>
  <si>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</si>
  <si>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</si>
  <si>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</si>
  <si>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</si>
  <si>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</si>
  <si>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</si>
  <si>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</si>
  <si>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</si>
  <si>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</si>
  <si>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</si>
  <si>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</si>
  <si>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</si>
  <si>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</si>
  <si>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</si>
  <si>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</si>
  <si>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</si>
  <si>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</si>
  <si>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</si>
  <si>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</si>
  <si>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</si>
  <si>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</si>
  <si>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</si>
  <si>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</si>
  <si>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</si>
  <si>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</si>
  <si>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</si>
  <si>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</si>
  <si>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</si>
  <si>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</si>
  <si>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</si>
  <si>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</si>
  <si>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</si>
  <si>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</si>
  <si>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</si>
  <si>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</si>
  <si>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</si>
  <si>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</si>
  <si>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</si>
  <si>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</si>
  <si>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</si>
  <si>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</si>
  <si>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</si>
  <si>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</si>
  <si>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</si>
  <si>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</si>
  <si>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</si>
  <si>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</si>
  <si>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</si>
  <si>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</si>
  <si>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</si>
  <si>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</si>
  <si>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</si>
  <si>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</si>
  <si>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</si>
  <si>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</si>
  <si>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</si>
  <si>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</si>
  <si>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</si>
  <si>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</si>
  <si>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北秋田市農業集落排水事業特別会計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</si>
  <si>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</si>
  <si>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</si>
  <si>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</si>
  <si>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</si>
  <si>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</si>
  <si>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</si>
  <si>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</si>
  <si>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</si>
  <si>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</si>
  <si>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</si>
  <si>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</si>
  <si>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</si>
  <si>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</si>
  <si>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</si>
  <si>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</si>
  <si>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</si>
  <si>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</si>
  <si>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</si>
  <si>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</si>
  <si>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</si>
  <si>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</si>
  <si>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</si>
  <si>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</si>
  <si>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</si>
  <si>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</si>
  <si>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</si>
  <si>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</si>
  <si>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</si>
  <si>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</si>
  <si>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</si>
  <si>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</si>
  <si>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</si>
  <si>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</si>
  <si>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</si>
  <si>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</si>
  <si>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</si>
  <si>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</si>
  <si>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</si>
  <si>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</si>
  <si>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</si>
  <si>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</si>
  <si>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</si>
  <si>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</si>
  <si>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</si>
  <si>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</si>
  <si>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</si>
  <si>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</si>
  <si>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</si>
  <si>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</si>
  <si>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</si>
  <si>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</si>
  <si>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</si>
  <si>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</si>
  <si>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</si>
  <si>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</si>
  <si>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</si>
  <si>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</si>
  <si>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</si>
  <si>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</si>
  <si>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</si>
  <si>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</si>
  <si>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</si>
  <si>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</si>
  <si>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</si>
  <si>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</si>
  <si>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</si>
  <si>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</si>
  <si>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</si>
  <si>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</si>
  <si>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</si>
  <si>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</si>
  <si>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</si>
  <si>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</si>
  <si>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</si>
  <si>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</si>
  <si>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</si>
  <si>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</si>
  <si>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</si>
  <si>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</si>
  <si>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</si>
  <si>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</si>
  <si>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</si>
  <si>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4.31</t>
  </si>
  <si>
    <t>一般会計</t>
  </si>
  <si>
    <t>北秋田市水道事業会計</t>
  </si>
  <si>
    <t>北秋田市国民健康保険特別会計</t>
  </si>
  <si>
    <t>北秋田市簡易水道特別会計</t>
  </si>
  <si>
    <t>北秋田市介護保険特別会計</t>
  </si>
  <si>
    <t>北秋田市後期高齢者医療特別会計</t>
  </si>
  <si>
    <t>北秋田市立阿仁診療所特別会計</t>
  </si>
  <si>
    <t>北秋田市立米内沢診療所特別会計</t>
  </si>
  <si>
    <t>その他会計（赤字）</t>
  </si>
  <si>
    <t>その他会計（黒字）</t>
  </si>
  <si>
    <t>秋田県市町村総合事務組合（一般会計）</t>
  </si>
  <si>
    <t>秋田県市町村総合事務組合（交通災害共済事業等特別会計）</t>
  </si>
  <si>
    <t>秋田県市町村会館管理組合</t>
  </si>
  <si>
    <t>秋田県後期高齢者医療広域連合（一般会計）</t>
  </si>
  <si>
    <t>秋田県後期高齢者医療広域連合（後期高齢者医療特別会計）</t>
  </si>
  <si>
    <t>北秋田市周辺衛生施設組合</t>
  </si>
  <si>
    <t>北秋田市上小阿仁村生活環境施設組合</t>
  </si>
  <si>
    <t>北秋田市有機センター</t>
  </si>
  <si>
    <t>マタギの里観光開発</t>
  </si>
  <si>
    <t>たかのす福祉公社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</si>
  <si>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</si>
  <si>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</si>
  <si>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</si>
  <si>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</si>
  <si>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</si>
  <si>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</si>
  <si>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</si>
  <si>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</si>
  <si>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</si>
  <si>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</si>
  <si>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</si>
  <si>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将来負担比率と実質公債費比率はともに低下しており、改善傾向にあるが、将来負担比率については依然として類似団体よりも高い傾向にある。
本市では、平成27年度に市民ふれあいプラザ「コムコム」の建設費として6.3億円の地方債借入を行ったほか、築30年が経過した学校教育施設や市役所庁舎などの有形固定資産の更新時期が一斉に到来することが喫緊の課題になっていることから、事業の取捨選択、大型建設事業の計画的実施により、これらの比率の急激な悪化を招かぬよう努めていく。</t>
    <rPh sb="0" eb="2">
      <t>ショウライ</t>
    </rPh>
    <rPh sb="2" eb="4">
      <t>フタン</t>
    </rPh>
    <rPh sb="4" eb="6">
      <t>ヒリツ</t>
    </rPh>
    <rPh sb="7" eb="9">
      <t>ジッシツ</t>
    </rPh>
    <rPh sb="9" eb="12">
      <t>コウサイヒ</t>
    </rPh>
    <rPh sb="12" eb="14">
      <t>ヒリツ</t>
    </rPh>
    <rPh sb="18" eb="20">
      <t>テイカ</t>
    </rPh>
    <rPh sb="25" eb="27">
      <t>カイゼン</t>
    </rPh>
    <rPh sb="27" eb="29">
      <t>ケイコウ</t>
    </rPh>
    <rPh sb="34" eb="36">
      <t>ショウライ</t>
    </rPh>
    <rPh sb="36" eb="38">
      <t>フタン</t>
    </rPh>
    <rPh sb="38" eb="40">
      <t>ヒリツ</t>
    </rPh>
    <rPh sb="45" eb="47">
      <t>イゼン</t>
    </rPh>
    <rPh sb="50" eb="52">
      <t>ルイジ</t>
    </rPh>
    <rPh sb="52" eb="54">
      <t>ダンタイ</t>
    </rPh>
    <rPh sb="57" eb="58">
      <t>タカ</t>
    </rPh>
    <rPh sb="59" eb="61">
      <t>ケイコウ</t>
    </rPh>
    <rPh sb="66" eb="67">
      <t>ホン</t>
    </rPh>
    <rPh sb="67" eb="68">
      <t>シ</t>
    </rPh>
    <rPh sb="71" eb="73">
      <t>ヘイセイ</t>
    </rPh>
    <rPh sb="75" eb="77">
      <t>ネンド</t>
    </rPh>
    <rPh sb="78" eb="80">
      <t>シミン</t>
    </rPh>
    <rPh sb="94" eb="97">
      <t>ケンセツヒ</t>
    </rPh>
    <rPh sb="103" eb="105">
      <t>オクエン</t>
    </rPh>
    <rPh sb="106" eb="109">
      <t>チホウサイ</t>
    </rPh>
    <rPh sb="109" eb="111">
      <t>カリイレ</t>
    </rPh>
    <rPh sb="112" eb="113">
      <t>オコナ</t>
    </rPh>
    <rPh sb="118" eb="119">
      <t>チク</t>
    </rPh>
    <rPh sb="121" eb="122">
      <t>ネン</t>
    </rPh>
    <rPh sb="123" eb="125">
      <t>ケイカ</t>
    </rPh>
    <rPh sb="127" eb="129">
      <t>ガッコウ</t>
    </rPh>
    <rPh sb="129" eb="131">
      <t>キョウイク</t>
    </rPh>
    <rPh sb="131" eb="133">
      <t>シセツ</t>
    </rPh>
    <rPh sb="134" eb="137">
      <t>シヤクショ</t>
    </rPh>
    <rPh sb="137" eb="139">
      <t>チョウシャ</t>
    </rPh>
    <rPh sb="142" eb="144">
      <t>ユウケイ</t>
    </rPh>
    <rPh sb="144" eb="146">
      <t>コテイ</t>
    </rPh>
    <rPh sb="146" eb="148">
      <t>シサン</t>
    </rPh>
    <rPh sb="149" eb="151">
      <t>コウシン</t>
    </rPh>
    <rPh sb="151" eb="153">
      <t>ジキ</t>
    </rPh>
    <rPh sb="154" eb="156">
      <t>イッセイ</t>
    </rPh>
    <rPh sb="157" eb="159">
      <t>トウライ</t>
    </rPh>
    <rPh sb="164" eb="166">
      <t>キッキン</t>
    </rPh>
    <rPh sb="167" eb="169">
      <t>カダイ</t>
    </rPh>
    <rPh sb="180" eb="182">
      <t>ジギョウ</t>
    </rPh>
    <rPh sb="183" eb="185">
      <t>シュシャ</t>
    </rPh>
    <rPh sb="185" eb="187">
      <t>センタク</t>
    </rPh>
    <rPh sb="188" eb="190">
      <t>オオガタ</t>
    </rPh>
    <rPh sb="190" eb="192">
      <t>ケンセツ</t>
    </rPh>
    <rPh sb="192" eb="194">
      <t>ジギョウ</t>
    </rPh>
    <rPh sb="195" eb="198">
      <t>ケイカクテキ</t>
    </rPh>
    <rPh sb="198" eb="200">
      <t>ジッシ</t>
    </rPh>
    <rPh sb="208" eb="210">
      <t>ヒリツ</t>
    </rPh>
    <rPh sb="211" eb="213">
      <t>キュウゲキ</t>
    </rPh>
    <rPh sb="214" eb="216">
      <t>アッカ</t>
    </rPh>
    <rPh sb="217" eb="218">
      <t>マネ</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</si>
</sst>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47976</c:v>
                </c:pt>
                <c:pt idx="1">
                  <c:v>65253</c:v>
                </c:pt>
                <c:pt idx="2">
                  <c:v>108056</c:v>
                </c:pt>
                <c:pt idx="3">
                  <c:v>186856</c:v>
                </c:pt>
                <c:pt idx="4">
                  <c:v>135977</c:v>
                </c:pt>
              </c:numCache>
            </c:numRef>
          </c:val>
          <c:smooth val="0"/>
        </c:ser>
        <c:dLbls>
          <c:showLegendKey val="0"/>
          <c:showVal val="0"/>
          <c:showCatName val="0"/>
          <c:showSerName val="0"/>
          <c:showPercent val="0"/>
          <c:showBubbleSize val="0"/>
        </c:dLbls>
        <c:marker val="1"/>
        <c:smooth val="0"/>
        <c:axId val="107191680"/>
        <c:axId val="109143552"/>
      </c:lineChart>
      <c:catAx>
        <c:axId val="10719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43552"/>
        <c:crosses val="autoZero"/>
        <c:auto val="1"/>
        <c:lblAlgn val="ctr"/>
        <c:lblOffset val="100"/>
        <c:tickLblSkip val="1"/>
        <c:tickMarkSkip val="1"/>
        <c:noMultiLvlLbl val="0"/>
      </c:catAx>
      <c:valAx>
        <c:axId val="109143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c:v>
                </c:pt>
                <c:pt idx="1">
                  <c:v>3.07</c:v>
                </c:pt>
                <c:pt idx="2">
                  <c:v>3.24</c:v>
                </c:pt>
                <c:pt idx="3">
                  <c:v>3.19</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22.91</c:v>
                </c:pt>
                <c:pt idx="1">
                  <c:v>35.94</c:v>
                </c:pt>
                <c:pt idx="2">
                  <c:v>41.01</c:v>
                </c:pt>
                <c:pt idx="3">
                  <c:v>37.69</c:v>
                </c:pt>
                <c:pt idx="4">
                  <c:v>45.96</c:v>
                </c:pt>
              </c:numCache>
            </c:numRef>
          </c:val>
        </c:ser>
        <c:dLbls>
          <c:showLegendKey val="0"/>
          <c:showVal val="0"/>
          <c:showCatName val="0"/>
          <c:showSerName val="0"/>
          <c:showPercent val="0"/>
          <c:showBubbleSize val="0"/>
        </c:dLbls>
        <c:gapWidth val="250"/>
        <c:overlap val="100"/>
        <c:axId val="115470720"/>
        <c:axId val="11547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3.44</c:v>
                </c:pt>
                <c:pt idx="1">
                  <c:v>13.84</c:v>
                </c:pt>
                <c:pt idx="2">
                  <c:v>6.09</c:v>
                </c:pt>
                <c:pt idx="3">
                  <c:v>-4.3099999999999996</c:v>
                </c:pt>
                <c:pt idx="4">
                  <c:v>8.5399999999999991</c:v>
                </c:pt>
              </c:numCache>
            </c:numRef>
          </c:val>
          <c:smooth val="0"/>
        </c:ser>
        <c:dLbls>
          <c:showLegendKey val="0"/>
          <c:showVal val="0"/>
          <c:showCatName val="0"/>
          <c:showSerName val="0"/>
          <c:showPercent val="0"/>
          <c:showBubbleSize val="0"/>
        </c:dLbls>
        <c:marker val="1"/>
        <c:smooth val="0"/>
        <c:axId val="115470720"/>
        <c:axId val="115472640"/>
      </c:lineChart>
      <c:catAx>
        <c:axId val="11547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72640"/>
        <c:crosses val="autoZero"/>
        <c:auto val="1"/>
        <c:lblAlgn val="ctr"/>
        <c:lblOffset val="100"/>
        <c:tickLblSkip val="1"/>
        <c:tickMarkSkip val="1"/>
        <c:noMultiLvlLbl val="0"/>
      </c:catAx>
      <c:valAx>
        <c:axId val="11547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7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0.06</c:v>
                </c:pt>
                <c:pt idx="6">
                  <c:v>#N/A</c:v>
                </c:pt>
                <c:pt idx="7">
                  <c:v>0</c:v>
                </c:pt>
                <c:pt idx="8">
                  <c:v>#N/A</c:v>
                </c:pt>
                <c:pt idx="9">
                  <c:v>0</c:v>
                </c:pt>
              </c:numCache>
            </c:numRef>
          </c:val>
        </c:ser>
        <c:ser>
          <c:idx val="5"/>
          <c:order val="5"/>
          <c:tx>
            <c:strRef>
              <c:f>データシート!$A$32</c:f>
              <c:strCache>
                <c:ptCount val="1"/>
                <c:pt idx="0">
                  <c:v>北秋田市介護保険特別会計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0.89</c:v>
                </c:pt>
                <c:pt idx="2">
                  <c:v>#N/A</c:v>
                </c:pt>
                <c:pt idx="3">
                  <c:v>1.57</c:v>
                </c:pt>
                <c:pt idx="4">
                  <c:v>#N/A</c:v>
                </c:pt>
                <c:pt idx="5">
                  <c:v>0.98</c:v>
                </c:pt>
                <c:pt idx="6">
                  <c:v>#N/A</c:v>
                </c:pt>
                <c:pt idx="7">
                  <c:v>1.4</c:v>
                </c:pt>
                <c:pt idx="8">
                  <c:v>#N/A</c:v>
                </c:pt>
                <c:pt idx="9">
                  <c:v>0.68</c:v>
                </c:pt>
              </c:numCache>
            </c:numRef>
          </c:val>
        </c:ser>
        <c:ser>
          <c:idx val="6"/>
          <c:order val="6"/>
          <c:tx>
            <c:strRef>
              <c:f>データシート!$A$33</c:f>
              <c:strCache>
                <c:ptCount val="1"/>
                <c:pt idx="0">
                  <c:v>北秋田市簡易水道特別会計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0.66</c:v>
                </c:pt>
                <c:pt idx="4">
                  <c:v>#N/A</c:v>
                </c:pt>
                <c:pt idx="5">
                  <c:v>0.33</c:v>
                </c:pt>
                <c:pt idx="6">
                  <c:v>#N/A</c:v>
                </c:pt>
                <c:pt idx="7">
                  <c:v>0.5</c:v>
                </c:pt>
                <c:pt idx="8">
                  <c:v>#N/A</c:v>
                </c:pt>
                <c:pt idx="9">
                  <c:v>0.73</c:v>
                </c:pt>
              </c:numCache>
            </c:numRef>
          </c:val>
        </c:ser>
        <c:ser>
          <c:idx val="7"/>
          <c:order val="7"/>
          <c:tx>
            <c:strRef>
              <c:f>データシート!$A$34</c:f>
              <c:strCache>
                <c:ptCount val="1"/>
                <c:pt idx="0">
                  <c:v>北秋田市国民健康保険特別会計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1.99</c:v>
                </c:pt>
                <c:pt idx="2">
                  <c:v>#N/A</c:v>
                </c:pt>
                <c:pt idx="3">
                  <c:v>1.71</c:v>
                </c:pt>
                <c:pt idx="4">
                  <c:v>#N/A</c:v>
                </c:pt>
                <c:pt idx="5">
                  <c:v>1.08</c:v>
                </c:pt>
                <c:pt idx="6">
                  <c:v>#N/A</c:v>
                </c:pt>
                <c:pt idx="7">
                  <c:v>0.35</c:v>
                </c:pt>
                <c:pt idx="8">
                  <c:v>#N/A</c:v>
                </c:pt>
                <c:pt idx="9">
                  <c:v>0.86</c:v>
                </c:pt>
              </c:numCache>
            </c:numRef>
          </c:val>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2.2599999999999998</c:v>
                </c:pt>
                <c:pt idx="2">
                  <c:v>#N/A</c:v>
                </c:pt>
                <c:pt idx="3">
                  <c:v>2.1</c:v>
                </c:pt>
                <c:pt idx="4">
                  <c:v>#N/A</c:v>
                </c:pt>
                <c:pt idx="5">
                  <c:v>2.23</c:v>
                </c:pt>
                <c:pt idx="6">
                  <c:v>#N/A</c:v>
                </c:pt>
                <c:pt idx="7">
                  <c:v>2.8</c:v>
                </c:pt>
                <c:pt idx="8">
                  <c:v>#N/A</c:v>
                </c:pt>
                <c:pt idx="9">
                  <c:v>3.12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2.79</c:v>
                </c:pt>
                <c:pt idx="2">
                  <c:v>#N/A</c:v>
                </c:pt>
                <c:pt idx="3">
                  <c:v>3.06</c:v>
                </c:pt>
                <c:pt idx="4">
                  <c:v>#N/A</c:v>
                </c:pt>
                <c:pt idx="5">
                  <c:v>3.23</c:v>
                </c:pt>
                <c:pt idx="6">
                  <c:v>#N/A</c:v>
                </c:pt>
                <c:pt idx="7">
                  <c:v>3.18</c:v>
                </c:pt>
                <c:pt idx="8">
                  <c:v>#N/A</c:v>
                </c:pt>
                <c:pt idx="9">
                  <c:v>3.56</c:v>
                </c:pt>
              </c:numCache>
            </c:numRef>
          </c:val>
        </c:ser>
        <c:dLbls>
          <c:showLegendKey val="0"/>
          <c:showVal val="0"/>
          <c:showCatName val="0"/>
          <c:showSerName val="0"/>
          <c:showPercent val="0"/>
          <c:showBubbleSize val="0"/>
        </c:dLbls>
        <c:gapWidth val="150"/>
        <c:overlap val="100"/>
        <c:axId val="94730112"/>
        <c:axId val="94731648"/>
      </c:barChart>
      <c:catAx>
        <c:axId val="947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31648"/>
        <c:crosses val="autoZero"/>
        <c:auto val="1"/>
        <c:lblAlgn val="ctr"/>
        <c:lblOffset val="100"/>
        <c:tickLblSkip val="1"/>
        <c:tickMarkSkip val="1"/>
        <c:noMultiLvlLbl val="0"/>
      </c:catAx>
      <c:valAx>
        <c:axId val="9473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3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2323</c:v>
                </c:pt>
                <c:pt idx="5">
                  <c:v>2383</c:v>
                </c:pt>
                <c:pt idx="8">
                  <c:v>2401</c:v>
                </c:pt>
                <c:pt idx="11">
                  <c:v>2441</c:v>
                </c:pt>
                <c:pt idx="14">
                  <c:v>2457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297</c:v>
                </c:pt>
                <c:pt idx="3">
                  <c:v>37</c:v>
                </c:pt>
                <c:pt idx="6">
                  <c:v>25</c:v>
                </c:pt>
                <c:pt idx="9">
                  <c:v>15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936</c:v>
                </c:pt>
                <c:pt idx="3">
                  <c:v>940</c:v>
                </c:pt>
                <c:pt idx="6">
                  <c:v>1062</c:v>
                </c:pt>
                <c:pt idx="9">
                  <c:v>1123</c:v>
                </c:pt>
                <c:pt idx="12">
                  <c:v>1141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2801</c:v>
                </c:pt>
                <c:pt idx="3">
                  <c:v>2703</c:v>
                </c:pt>
                <c:pt idx="6">
                  <c:v>2613</c:v>
                </c:pt>
                <c:pt idx="9">
                  <c:v>2434</c:v>
                </c:pt>
                <c:pt idx="12">
                  <c:v>2414</c:v>
                </c:pt>
              </c:numCache>
            </c:numRef>
          </c:val>
        </c:ser>
        <c:dLbls>
          <c:showLegendKey val="0"/>
          <c:showVal val="0"/>
          <c:showCatName val="0"/>
          <c:showSerName val="0"/>
          <c:showPercent val="0"/>
          <c:showBubbleSize val="0"/>
        </c:dLbls>
        <c:gapWidth val="100"/>
        <c:overlap val="100"/>
        <c:axId val="115799552"/>
        <c:axId val="11580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1718</c:v>
                </c:pt>
                <c:pt idx="2">
                  <c:v>#N/A</c:v>
                </c:pt>
                <c:pt idx="3">
                  <c:v>#N/A</c:v>
                </c:pt>
                <c:pt idx="4">
                  <c:v>1301</c:v>
                </c:pt>
                <c:pt idx="5">
                  <c:v>#N/A</c:v>
                </c:pt>
                <c:pt idx="6">
                  <c:v>#N/A</c:v>
                </c:pt>
                <c:pt idx="7">
                  <c:v>1303</c:v>
                </c:pt>
                <c:pt idx="8">
                  <c:v>#N/A</c:v>
                </c:pt>
                <c:pt idx="9">
                  <c:v>#N/A</c:v>
                </c:pt>
                <c:pt idx="10">
                  <c:v>1135</c:v>
                </c:pt>
                <c:pt idx="11">
                  <c:v>#N/A</c:v>
                </c:pt>
                <c:pt idx="12">
                  <c:v>#N/A</c:v>
                </c:pt>
                <c:pt idx="13">
                  <c:v>1103</c:v>
                </c:pt>
                <c:pt idx="14">
                  <c:v>#N/A</c:v>
                </c:pt>
              </c:numCache>
            </c:numRef>
          </c:val>
          <c:smooth val="0"/>
        </c:ser>
        <c:dLbls>
          <c:showLegendKey val="0"/>
          <c:showVal val="0"/>
          <c:showCatName val="0"/>
          <c:showSerName val="0"/>
          <c:showPercent val="0"/>
          <c:showBubbleSize val="0"/>
        </c:dLbls>
        <c:marker val="1"/>
        <c:smooth val="0"/>
        <c:axId val="115799552"/>
        <c:axId val="115801472"/>
      </c:lineChart>
      <c:catAx>
        <c:axId val="1157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01472"/>
        <c:crosses val="autoZero"/>
        <c:auto val="1"/>
        <c:lblAlgn val="ctr"/>
        <c:lblOffset val="100"/>
        <c:tickLblSkip val="1"/>
        <c:tickMarkSkip val="1"/>
        <c:noMultiLvlLbl val="0"/>
      </c:catAx>
      <c:valAx>
        <c:axId val="11580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26463</c:v>
                </c:pt>
                <c:pt idx="5">
                  <c:v>26326</c:v>
                </c:pt>
                <c:pt idx="8">
                  <c:v>26339</c:v>
                </c:pt>
                <c:pt idx="11">
                  <c:v>26982</c:v>
                </c:pt>
                <c:pt idx="14">
                  <c:v>27465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879</c:v>
                </c:pt>
                <c:pt idx="5">
                  <c:v>852</c:v>
                </c:pt>
                <c:pt idx="8">
                  <c:v>928</c:v>
                </c:pt>
                <c:pt idx="11">
                  <c:v>1077</c:v>
                </c:pt>
                <c:pt idx="14">
                  <c:v>1376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4598</c:v>
                </c:pt>
                <c:pt idx="5">
                  <c:v>6979</c:v>
                </c:pt>
                <c:pt idx="8">
                  <c:v>8404</c:v>
                </c:pt>
                <c:pt idx="11">
                  <c:v>8712</c:v>
                </c:pt>
                <c:pt idx="14">
                  <c:v>10674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2</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4669</c:v>
                </c:pt>
                <c:pt idx="3">
                  <c:v>4344</c:v>
                </c:pt>
                <c:pt idx="6">
                  <c:v>4181</c:v>
                </c:pt>
                <c:pt idx="9">
                  <c:v>3747</c:v>
                </c:pt>
                <c:pt idx="12">
                  <c:v>3328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20</c:v>
                </c:pt>
                <c:pt idx="6">
                  <c:v>17</c:v>
                </c:pt>
                <c:pt idx="9">
                  <c:v>14</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18826</c:v>
                </c:pt>
                <c:pt idx="3">
                  <c:v>18943</c:v>
                </c:pt>
                <c:pt idx="6">
                  <c:v>19132</c:v>
                </c:pt>
                <c:pt idx="9">
                  <c:v>18858</c:v>
                </c:pt>
                <c:pt idx="12">
                  <c:v>18817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c:v>
                </c:pt>
                <c:pt idx="3">
                  <c:v>39</c:v>
                </c:pt>
                <c:pt idx="6">
                  <c:v>14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23506</c:v>
                </c:pt>
                <c:pt idx="3">
                  <c:v>22832</c:v>
                </c:pt>
                <c:pt idx="6">
                  <c:v>23069</c:v>
                </c:pt>
                <c:pt idx="9">
                  <c:v>24167</c:v>
                </c:pt>
                <c:pt idx="12">
                  <c:v>24977</c:v>
                </c:pt>
              </c:numCache>
            </c:numRef>
          </c:val>
        </c:ser>
        <c:dLbls>
          <c:showLegendKey val="0"/>
          <c:showVal val="0"/>
          <c:showCatName val="0"/>
          <c:showSerName val="0"/>
          <c:showPercent val="0"/>
          <c:showBubbleSize val="0"/>
        </c:dLbls>
        <c:gapWidth val="100"/>
        <c:overlap val="100"/>
        <c:axId val="115492352"/>
        <c:axId val="11549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15166</c:v>
                </c:pt>
                <c:pt idx="2">
                  <c:v>#N/A</c:v>
                </c:pt>
                <c:pt idx="3">
                  <c:v>#N/A</c:v>
                </c:pt>
                <c:pt idx="4">
                  <c:v>12023</c:v>
                </c:pt>
                <c:pt idx="5">
                  <c:v>#N/A</c:v>
                </c:pt>
                <c:pt idx="6">
                  <c:v>#N/A</c:v>
                </c:pt>
                <c:pt idx="7">
                  <c:v>10743</c:v>
                </c:pt>
                <c:pt idx="8">
                  <c:v>#N/A</c:v>
                </c:pt>
                <c:pt idx="9">
                  <c:v>#N/A</c:v>
                </c:pt>
                <c:pt idx="10">
                  <c:v>10015</c:v>
                </c:pt>
                <c:pt idx="11">
                  <c:v>#N/A</c:v>
                </c:pt>
                <c:pt idx="12">
                  <c:v>#N/A</c:v>
                </c:pt>
                <c:pt idx="13">
                  <c:v>7616</c:v>
                </c:pt>
                <c:pt idx="14">
                  <c:v>#N/A</c:v>
                </c:pt>
              </c:numCache>
            </c:numRef>
          </c:val>
          <c:smooth val="0"/>
        </c:ser>
        <c:dLbls>
          <c:showLegendKey val="0"/>
          <c:showVal val="0"/>
          <c:showCatName val="0"/>
          <c:showSerName val="0"/>
          <c:showPercent val="0"/>
          <c:showBubbleSize val="0"/>
        </c:dLbls>
        <c:marker val="1"/>
        <c:smooth val="0"/>
        <c:axId val="115492352"/>
        <c:axId val="115494272"/>
      </c:lineChart>
      <c:catAx>
        <c:axId val="11549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94272"/>
        <c:crosses val="autoZero"/>
        <c:auto val="1"/>
        <c:lblAlgn val="ctr"/>
        <c:lblOffset val="100"/>
        <c:tickLblSkip val="1"/>
        <c:tickMarkSkip val="1"/>
        <c:noMultiLvlLbl val="0"/>
      </c:catAx>
      <c:valAx>
        <c:axId val="11549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9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016256"/>
        <c:axId val="116018176"/>
      </c:scatterChart>
      <c:valAx>
        <c:axId val="116016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18176"/>
        <c:crosses val="autoZero"/>
        <c:crossBetween val="midCat"/>
      </c:valAx>
      <c:valAx>
        <c:axId val="116018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16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12.3</c:v>
                </c:pt>
                <c:pt idx="2">
                  <c:v>11.2</c:v>
                </c:pt>
                <c:pt idx="3">
                  <c:v>9.6999999999999993</c:v>
                </c:pt>
                <c:pt idx="4">
                  <c:v>9.3000000000000007</c:v>
                </c:pt>
              </c:numCache>
            </c:numRef>
          </c:xVal>
          <c:yVal>
            <c:numRef>
              <c:f>公会計指標分析・財政指標組合せ分析表!$K$73:$O$73</c:f>
              <c:numCache>
                <c:formatCode>#,##0.0;"▲ "#,##0.0</c:formatCode>
                <c:ptCount val="5"/>
                <c:pt idx="0">
                  <c:v>120.3</c:v>
                </c:pt>
                <c:pt idx="1">
                  <c:v>93.4</c:v>
                </c:pt>
                <c:pt idx="2">
                  <c:v>83.2</c:v>
                </c:pt>
                <c:pt idx="3">
                  <c:v>79.7</c:v>
                </c:pt>
                <c:pt idx="4">
                  <c:v>60.8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08605824"/>
        <c:axId val="108607744"/>
      </c:scatterChart>
      <c:valAx>
        <c:axId val="108605824"/>
        <c:scaling>
          <c:orientation val="minMax"/>
          <c:max val="14.2"/>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07744"/>
        <c:crosses val="autoZero"/>
        <c:crossBetween val="midCat"/>
      </c:valAx>
      <c:valAx>
        <c:axId val="108607744"/>
        <c:scaling>
          <c:orientation val="minMax"/>
          <c:max val="131"/>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0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人口の減少や全国平均を上回る高齢化率に加え、市内に核となる大きな産業がないこと等により財政基盤が脆弱であることから、類似団体平均と比較しても、かなりの低い水準となっている。</a:t>
          </a:r>
        </a:p>
        <a:p>
          <a:r>
            <a:rPr kumimoji="1" lang="ja-JP" altLang="en-US" sz="1300">
              <a:latin typeface="ＭＳ Ｐゴシック"/>
            </a:rPr>
            <a:t>　公共施設等の民間移管や学校の統合など、歳出削減のための事務事業の徹底的な見直しや、債権管理委員会による市税収納対策の一層の強化等により、財政基盤の強化に努める。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２６年度の比率は前年度を１．１ポイント上回る８０．０％であったが、２７年度は０．４ポイント下回る７９．６％となった。</a:t>
          </a:r>
        </a:p>
        <a:p>
          <a:r>
            <a:rPr kumimoji="1" lang="ja-JP" altLang="en-US" sz="1300">
              <a:latin typeface="ＭＳ Ｐゴシック"/>
            </a:rPr>
            <a:t>　これについては、地方税や普通交付税は減少したものの、地方消費税交付金の大幅な増によるところが大きい。</a:t>
          </a:r>
        </a:p>
        <a:p>
          <a:r>
            <a:rPr kumimoji="1" lang="ja-JP" altLang="en-US" sz="1300">
              <a:latin typeface="ＭＳ Ｐゴシック"/>
            </a:rPr>
            <a:t>　しかし、類似団体平均と比較して人口一人当たりの人件費や物件費が上回っていることから、今後も定員適正化計画の着実な推進等により経常経費の抑制を図る。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30480</xdr:rowOff>
    </xdr:from>
    <xdr:to>
      <xdr:col>7</xdr:col>
      <xdr:colOff>152400</xdr:colOff>
      <xdr:row>58</xdr:row>
      <xdr:rowOff>46567</xdr:rowOff>
    </xdr:to>
    <xdr:cxnSp macro="">
      <xdr:nvCxnSpPr>
        <xdr:cNvPr id="131" name="直線コネクタ 130"/>
        <xdr:cNvCxnSpPr/>
      </xdr:nvCxnSpPr>
      <xdr:spPr>
        <a:xfrm flipV="1">
          <a:off x="4114800" y="99745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2329</xdr:rowOff>
    </xdr:from>
    <xdr:to>
      <xdr:col>6</xdr:col>
      <xdr:colOff>0</xdr:colOff>
      <xdr:row>58</xdr:row>
      <xdr:rowOff>46567</xdr:rowOff>
    </xdr:to>
    <xdr:cxnSp macro="">
      <xdr:nvCxnSpPr>
        <xdr:cNvPr id="134" name="直線コネクタ 133"/>
        <xdr:cNvCxnSpPr/>
      </xdr:nvCxnSpPr>
      <xdr:spPr>
        <a:xfrm>
          <a:off x="3225800" y="99464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2329</xdr:rowOff>
    </xdr:from>
    <xdr:to>
      <xdr:col>4</xdr:col>
      <xdr:colOff>482600</xdr:colOff>
      <xdr:row>58</xdr:row>
      <xdr:rowOff>58631</xdr:rowOff>
    </xdr:to>
    <xdr:cxnSp macro="">
      <xdr:nvCxnSpPr>
        <xdr:cNvPr id="137" name="直線コネクタ 136"/>
        <xdr:cNvCxnSpPr/>
      </xdr:nvCxnSpPr>
      <xdr:spPr>
        <a:xfrm flipV="1">
          <a:off x="2336800" y="99464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58631</xdr:rowOff>
    </xdr:from>
    <xdr:to>
      <xdr:col>3</xdr:col>
      <xdr:colOff>279400</xdr:colOff>
      <xdr:row>58</xdr:row>
      <xdr:rowOff>110913</xdr:rowOff>
    </xdr:to>
    <xdr:cxnSp macro="">
      <xdr:nvCxnSpPr>
        <xdr:cNvPr id="140" name="直線コネクタ 139"/>
        <xdr:cNvCxnSpPr/>
      </xdr:nvCxnSpPr>
      <xdr:spPr>
        <a:xfrm flipV="1">
          <a:off x="1447800" y="100027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151130</xdr:rowOff>
    </xdr:from>
    <xdr:to>
      <xdr:col>7</xdr:col>
      <xdr:colOff>203200</xdr:colOff>
      <xdr:row>58</xdr:row>
      <xdr:rowOff>81280</xdr:rowOff>
    </xdr:to>
    <xdr:sp macro="" textlink="">
      <xdr:nvSpPr>
        <xdr:cNvPr id="150" name="円/楕円 149"/>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72407</xdr:rowOff>
    </xdr:from>
    <xdr:ext cx="762000" cy="259045"/>
    <xdr:sp macro="" textlink="">
      <xdr:nvSpPr>
        <xdr:cNvPr id="151"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52" name="円/楕円 151"/>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3" name="テキスト ボックス 152"/>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122979</xdr:rowOff>
    </xdr:from>
    <xdr:to>
      <xdr:col>4</xdr:col>
      <xdr:colOff>533400</xdr:colOff>
      <xdr:row>58</xdr:row>
      <xdr:rowOff>53129</xdr:rowOff>
    </xdr:to>
    <xdr:sp macro="" textlink="">
      <xdr:nvSpPr>
        <xdr:cNvPr id="154" name="円/楕円 153"/>
        <xdr:cNvSpPr/>
      </xdr:nvSpPr>
      <xdr:spPr>
        <a:xfrm>
          <a:off x="3175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63306</xdr:rowOff>
    </xdr:from>
    <xdr:ext cx="762000" cy="259045"/>
    <xdr:sp macro="" textlink="">
      <xdr:nvSpPr>
        <xdr:cNvPr id="155" name="テキスト ボックス 154"/>
        <xdr:cNvSpPr txBox="1"/>
      </xdr:nvSpPr>
      <xdr:spPr>
        <a:xfrm>
          <a:off x="2844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7831</xdr:rowOff>
    </xdr:from>
    <xdr:to>
      <xdr:col>3</xdr:col>
      <xdr:colOff>330200</xdr:colOff>
      <xdr:row>58</xdr:row>
      <xdr:rowOff>109431</xdr:rowOff>
    </xdr:to>
    <xdr:sp macro="" textlink="">
      <xdr:nvSpPr>
        <xdr:cNvPr id="156" name="円/楕円 155"/>
        <xdr:cNvSpPr/>
      </xdr:nvSpPr>
      <xdr:spPr>
        <a:xfrm>
          <a:off x="2286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119608</xdr:rowOff>
    </xdr:from>
    <xdr:ext cx="762000" cy="259045"/>
    <xdr:sp macro="" textlink="">
      <xdr:nvSpPr>
        <xdr:cNvPr id="157" name="テキスト ボックス 156"/>
        <xdr:cNvSpPr txBox="1"/>
      </xdr:nvSpPr>
      <xdr:spPr>
        <a:xfrm>
          <a:off x="1955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60113</xdr:rowOff>
    </xdr:from>
    <xdr:to>
      <xdr:col>2</xdr:col>
      <xdr:colOff>127000</xdr:colOff>
      <xdr:row>58</xdr:row>
      <xdr:rowOff>161713</xdr:rowOff>
    </xdr:to>
    <xdr:sp macro="" textlink="">
      <xdr:nvSpPr>
        <xdr:cNvPr id="158" name="円/楕円 157"/>
        <xdr:cNvSpPr/>
      </xdr:nvSpPr>
      <xdr:spPr>
        <a:xfrm>
          <a:off x="1397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440</xdr:rowOff>
    </xdr:from>
    <xdr:ext cx="762000" cy="259045"/>
    <xdr:sp macro="" textlink="">
      <xdr:nvSpPr>
        <xdr:cNvPr id="159" name="テキスト ボックス 158"/>
        <xdr:cNvSpPr txBox="1"/>
      </xdr:nvSpPr>
      <xdr:spPr>
        <a:xfrm>
          <a:off x="1066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２６年度に比べ改善されたものの、依然として全国平均及び秋田県平均を上回る値が続いている。</a:t>
          </a:r>
        </a:p>
        <a:p>
          <a:r>
            <a:rPr kumimoji="1" lang="ja-JP" altLang="en-US" sz="1300">
              <a:latin typeface="ＭＳ Ｐゴシック"/>
            </a:rPr>
            <a:t>　これは、学校や保育園の統廃合及び民間移管を進めているものの、県内２番目の広大な面積を有していることから、旧町ごとの窓口センターや社会福祉施設及び公民館等の多くの類似施設の維持管理費等によるところが大きいと思われる。</a:t>
          </a:r>
        </a:p>
        <a:p>
          <a:r>
            <a:rPr kumimoji="1" lang="ja-JP" altLang="en-US" sz="1300">
              <a:latin typeface="ＭＳ Ｐゴシック"/>
            </a:rPr>
            <a:t>　今後もさらに公共施設の統廃合や長寿命化を進め、適正な管理のもと費用の抑制を図る。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49140</xdr:rowOff>
    </xdr:from>
    <xdr:to>
      <xdr:col>7</xdr:col>
      <xdr:colOff>152400</xdr:colOff>
      <xdr:row>85</xdr:row>
      <xdr:rowOff>78056</xdr:rowOff>
    </xdr:to>
    <xdr:cxnSp macro="">
      <xdr:nvCxnSpPr>
        <xdr:cNvPr id="194" name="直線コネクタ 193"/>
        <xdr:cNvCxnSpPr/>
      </xdr:nvCxnSpPr>
      <xdr:spPr>
        <a:xfrm flipV="1">
          <a:off x="4114800" y="14622390"/>
          <a:ext cx="8382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20875</xdr:rowOff>
    </xdr:from>
    <xdr:to>
      <xdr:col>6</xdr:col>
      <xdr:colOff>0</xdr:colOff>
      <xdr:row>85</xdr:row>
      <xdr:rowOff>78056</xdr:rowOff>
    </xdr:to>
    <xdr:cxnSp macro="">
      <xdr:nvCxnSpPr>
        <xdr:cNvPr id="197" name="直線コネクタ 196"/>
        <xdr:cNvCxnSpPr/>
      </xdr:nvCxnSpPr>
      <xdr:spPr>
        <a:xfrm>
          <a:off x="3225800" y="14594125"/>
          <a:ext cx="889000" cy="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20875</xdr:rowOff>
    </xdr:from>
    <xdr:to>
      <xdr:col>4</xdr:col>
      <xdr:colOff>482600</xdr:colOff>
      <xdr:row>85</xdr:row>
      <xdr:rowOff>85874</xdr:rowOff>
    </xdr:to>
    <xdr:cxnSp macro="">
      <xdr:nvCxnSpPr>
        <xdr:cNvPr id="200" name="直線コネクタ 199"/>
        <xdr:cNvCxnSpPr/>
      </xdr:nvCxnSpPr>
      <xdr:spPr>
        <a:xfrm flipV="1">
          <a:off x="2336800" y="14594125"/>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85874</xdr:rowOff>
    </xdr:from>
    <xdr:to>
      <xdr:col>3</xdr:col>
      <xdr:colOff>279400</xdr:colOff>
      <xdr:row>85</xdr:row>
      <xdr:rowOff>146351</xdr:rowOff>
    </xdr:to>
    <xdr:cxnSp macro="">
      <xdr:nvCxnSpPr>
        <xdr:cNvPr id="203" name="直線コネクタ 202"/>
        <xdr:cNvCxnSpPr/>
      </xdr:nvCxnSpPr>
      <xdr:spPr>
        <a:xfrm flipV="1">
          <a:off x="1447800" y="14659124"/>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169790</xdr:rowOff>
    </xdr:from>
    <xdr:to>
      <xdr:col>7</xdr:col>
      <xdr:colOff>203200</xdr:colOff>
      <xdr:row>85</xdr:row>
      <xdr:rowOff>99940</xdr:rowOff>
    </xdr:to>
    <xdr:sp macro="" textlink="">
      <xdr:nvSpPr>
        <xdr:cNvPr id="213" name="円/楕円 212"/>
        <xdr:cNvSpPr/>
      </xdr:nvSpPr>
      <xdr:spPr>
        <a:xfrm>
          <a:off x="4902200" y="145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141867</xdr:rowOff>
    </xdr:from>
    <xdr:ext cx="762000" cy="259045"/>
    <xdr:sp macro="" textlink="">
      <xdr:nvSpPr>
        <xdr:cNvPr id="214" name="人件費・物件費等の状況該当値テキスト"/>
        <xdr:cNvSpPr txBox="1"/>
      </xdr:nvSpPr>
      <xdr:spPr>
        <a:xfrm>
          <a:off x="5041900" y="145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202,162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27256</xdr:rowOff>
    </xdr:from>
    <xdr:to>
      <xdr:col>6</xdr:col>
      <xdr:colOff>50800</xdr:colOff>
      <xdr:row>85</xdr:row>
      <xdr:rowOff>128856</xdr:rowOff>
    </xdr:to>
    <xdr:sp macro="" textlink="">
      <xdr:nvSpPr>
        <xdr:cNvPr id="215" name="円/楕円 214"/>
        <xdr:cNvSpPr/>
      </xdr:nvSpPr>
      <xdr:spPr>
        <a:xfrm>
          <a:off x="4064000" y="14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113633</xdr:rowOff>
    </xdr:from>
    <xdr:ext cx="736600" cy="259045"/>
    <xdr:sp macro="" textlink="">
      <xdr:nvSpPr>
        <xdr:cNvPr id="216" name="テキスト ボックス 215"/>
        <xdr:cNvSpPr txBox="1"/>
      </xdr:nvSpPr>
      <xdr:spPr>
        <a:xfrm>
          <a:off x="3733800" y="1468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141525</xdr:rowOff>
    </xdr:from>
    <xdr:to>
      <xdr:col>4</xdr:col>
      <xdr:colOff>533400</xdr:colOff>
      <xdr:row>85</xdr:row>
      <xdr:rowOff>71675</xdr:rowOff>
    </xdr:to>
    <xdr:sp macro="" textlink="">
      <xdr:nvSpPr>
        <xdr:cNvPr id="217" name="円/楕円 216"/>
        <xdr:cNvSpPr/>
      </xdr:nvSpPr>
      <xdr:spPr>
        <a:xfrm>
          <a:off x="3175000" y="14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56452</xdr:rowOff>
    </xdr:from>
    <xdr:ext cx="762000" cy="259045"/>
    <xdr:sp macro="" textlink="">
      <xdr:nvSpPr>
        <xdr:cNvPr id="218" name="テキスト ボックス 217"/>
        <xdr:cNvSpPr txBox="1"/>
      </xdr:nvSpPr>
      <xdr:spPr>
        <a:xfrm>
          <a:off x="2844800" y="14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35074</xdr:rowOff>
    </xdr:from>
    <xdr:to>
      <xdr:col>3</xdr:col>
      <xdr:colOff>330200</xdr:colOff>
      <xdr:row>85</xdr:row>
      <xdr:rowOff>136674</xdr:rowOff>
    </xdr:to>
    <xdr:sp macro="" textlink="">
      <xdr:nvSpPr>
        <xdr:cNvPr id="219" name="円/楕円 218"/>
        <xdr:cNvSpPr/>
      </xdr:nvSpPr>
      <xdr:spPr>
        <a:xfrm>
          <a:off x="2286000" y="146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121451</xdr:rowOff>
    </xdr:from>
    <xdr:ext cx="762000" cy="259045"/>
    <xdr:sp macro="" textlink="">
      <xdr:nvSpPr>
        <xdr:cNvPr id="220" name="テキスト ボックス 219"/>
        <xdr:cNvSpPr txBox="1"/>
      </xdr:nvSpPr>
      <xdr:spPr>
        <a:xfrm>
          <a:off x="1955800" y="146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206,729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95551</xdr:rowOff>
    </xdr:from>
    <xdr:to>
      <xdr:col>2</xdr:col>
      <xdr:colOff>127000</xdr:colOff>
      <xdr:row>86</xdr:row>
      <xdr:rowOff>25701</xdr:rowOff>
    </xdr:to>
    <xdr:sp macro="" textlink="">
      <xdr:nvSpPr>
        <xdr:cNvPr id="221" name="円/楕円 220"/>
        <xdr:cNvSpPr/>
      </xdr:nvSpPr>
      <xdr:spPr>
        <a:xfrm>
          <a:off x="1397000" y="14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10478</xdr:rowOff>
    </xdr:from>
    <xdr:ext cx="762000" cy="259045"/>
    <xdr:sp macro="" textlink="">
      <xdr:nvSpPr>
        <xdr:cNvPr id="222" name="テキスト ボックス 221"/>
        <xdr:cNvSpPr txBox="1"/>
      </xdr:nvSpPr>
      <xdr:spPr>
        <a:xfrm>
          <a:off x="1066800" y="1475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比較対象である国家公務員の給与減額特例法が終了したことにより、指数値は２５年度から１００以下となったが、２７年度は前年度より１．２ポイント増加した９７．１となった。</a:t>
          </a:r>
        </a:p>
        <a:p>
          <a:r>
            <a:rPr kumimoji="1" lang="ja-JP" altLang="en-US" sz="1300">
              <a:latin typeface="ＭＳ Ｐゴシック"/>
            </a:rPr>
            <a:t>　全国市平均からは２．０ポイント、類似団体平均からは０．７ポイント下回っている状況にあり、今後も引き続き給与水準の適正化に努める。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133096</xdr:rowOff>
    </xdr:to>
    <xdr:cxnSp macro="">
      <xdr:nvCxnSpPr>
        <xdr:cNvPr id="254" name="直線コネクタ 253"/>
        <xdr:cNvCxnSpPr/>
      </xdr:nvCxnSpPr>
      <xdr:spPr>
        <a:xfrm>
          <a:off x="16179800" y="14648435"/>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46228</xdr:rowOff>
    </xdr:from>
    <xdr:to>
      <xdr:col>23</xdr:col>
      <xdr:colOff>406400</xdr:colOff>
      <xdr:row>85</xdr:row>
      <xdr:rowOff>75185</xdr:rowOff>
    </xdr:to>
    <xdr:cxnSp macro="">
      <xdr:nvCxnSpPr>
        <xdr:cNvPr id="257" name="直線コネクタ 256"/>
        <xdr:cNvCxnSpPr/>
      </xdr:nvCxnSpPr>
      <xdr:spPr>
        <a:xfrm>
          <a:off x="15290800" y="1461947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46228</xdr:rowOff>
    </xdr:from>
    <xdr:to>
      <xdr:col>22</xdr:col>
      <xdr:colOff>203200</xdr:colOff>
      <xdr:row>87</xdr:row>
      <xdr:rowOff>55626</xdr:rowOff>
    </xdr:to>
    <xdr:cxnSp macro="">
      <xdr:nvCxnSpPr>
        <xdr:cNvPr id="260" name="直線コネクタ 259"/>
        <xdr:cNvCxnSpPr/>
      </xdr:nvCxnSpPr>
      <xdr:spPr>
        <a:xfrm flipV="1">
          <a:off x="14401800" y="1461947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55626</xdr:rowOff>
    </xdr:from>
    <xdr:to>
      <xdr:col>21</xdr:col>
      <xdr:colOff>0</xdr:colOff>
      <xdr:row>87</xdr:row>
      <xdr:rowOff>55626</xdr:rowOff>
    </xdr:to>
    <xdr:cxnSp macro="">
      <xdr:nvCxnSpPr>
        <xdr:cNvPr id="263" name="直線コネクタ 262"/>
        <xdr:cNvCxnSpPr/>
      </xdr:nvCxnSpPr>
      <xdr:spPr>
        <a:xfrm>
          <a:off x="13512800" y="1497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3" name="円/楕円 27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98823</xdr:rowOff>
    </xdr:from>
    <xdr:ext cx="762000" cy="259045"/>
    <xdr:sp macro="" textlink="">
      <xdr:nvSpPr>
        <xdr:cNvPr id="274" name="給与水準   （国との比較）該当値テキスト"/>
        <xdr:cNvSpPr txBox="1"/>
      </xdr:nvSpPr>
      <xdr:spPr>
        <a:xfrm>
          <a:off x="17106900" y="145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5" name="円/楕円 274"/>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136162</xdr:rowOff>
    </xdr:from>
    <xdr:ext cx="736600" cy="259045"/>
    <xdr:sp macro="" textlink="">
      <xdr:nvSpPr>
        <xdr:cNvPr id="276" name="テキスト ボックス 275"/>
        <xdr:cNvSpPr txBox="1"/>
      </xdr:nvSpPr>
      <xdr:spPr>
        <a:xfrm>
          <a:off x="15798800" y="1436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166878</xdr:rowOff>
    </xdr:from>
    <xdr:to>
      <xdr:col>22</xdr:col>
      <xdr:colOff>254000</xdr:colOff>
      <xdr:row>85</xdr:row>
      <xdr:rowOff>97028</xdr:rowOff>
    </xdr:to>
    <xdr:sp macro="" textlink="">
      <xdr:nvSpPr>
        <xdr:cNvPr id="277" name="円/楕円 276"/>
        <xdr:cNvSpPr/>
      </xdr:nvSpPr>
      <xdr:spPr>
        <a:xfrm>
          <a:off x="15240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107205</xdr:rowOff>
    </xdr:from>
    <xdr:ext cx="762000" cy="259045"/>
    <xdr:sp macro="" textlink="">
      <xdr:nvSpPr>
        <xdr:cNvPr id="278" name="テキスト ボックス 277"/>
        <xdr:cNvSpPr txBox="1"/>
      </xdr:nvSpPr>
      <xdr:spPr>
        <a:xfrm>
          <a:off x="14909800" y="1433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9" name="円/楕円 278"/>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80" name="テキスト ボックス 279"/>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1" name="円/楕円 280"/>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82" name="テキスト ボックス 281"/>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については、単独の常備消防を有していることや、一部事務組合立病院から市立診療所への転換といった特殊事業により、全国平均や秋田県平均のみならず、類似団体平均を大きく上回る水準で推移している。</a:t>
          </a:r>
        </a:p>
        <a:p>
          <a:r>
            <a:rPr kumimoji="1" lang="ja-JP" altLang="en-US" sz="1300">
              <a:latin typeface="ＭＳ Ｐゴシック"/>
            </a:rPr>
            <a:t>　今後も、定員適正化計画等の着実な推進等による職員配置や事務事業の見直しにより、定員の適正化に努め、数値の改善を図る。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41094</xdr:rowOff>
    </xdr:from>
    <xdr:to>
      <xdr:col>24</xdr:col>
      <xdr:colOff>558800</xdr:colOff>
      <xdr:row>64</xdr:row>
      <xdr:rowOff>56606</xdr:rowOff>
    </xdr:to>
    <xdr:cxnSp macro="">
      <xdr:nvCxnSpPr>
        <xdr:cNvPr id="319" name="直線コネクタ 318"/>
        <xdr:cNvCxnSpPr/>
      </xdr:nvCxnSpPr>
      <xdr:spPr>
        <a:xfrm>
          <a:off x="16179800" y="1101389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41094</xdr:rowOff>
    </xdr:from>
    <xdr:to>
      <xdr:col>23</xdr:col>
      <xdr:colOff>406400</xdr:colOff>
      <xdr:row>64</xdr:row>
      <xdr:rowOff>49712</xdr:rowOff>
    </xdr:to>
    <xdr:cxnSp macro="">
      <xdr:nvCxnSpPr>
        <xdr:cNvPr id="322" name="直線コネクタ 321"/>
        <xdr:cNvCxnSpPr/>
      </xdr:nvCxnSpPr>
      <xdr:spPr>
        <a:xfrm flipV="1">
          <a:off x="15290800" y="110138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49712</xdr:rowOff>
    </xdr:from>
    <xdr:to>
      <xdr:col>22</xdr:col>
      <xdr:colOff>203200</xdr:colOff>
      <xdr:row>64</xdr:row>
      <xdr:rowOff>77288</xdr:rowOff>
    </xdr:to>
    <xdr:cxnSp macro="">
      <xdr:nvCxnSpPr>
        <xdr:cNvPr id="325" name="直線コネクタ 324"/>
        <xdr:cNvCxnSpPr/>
      </xdr:nvCxnSpPr>
      <xdr:spPr>
        <a:xfrm flipV="1">
          <a:off x="14401800" y="110225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77288</xdr:rowOff>
    </xdr:from>
    <xdr:to>
      <xdr:col>21</xdr:col>
      <xdr:colOff>0</xdr:colOff>
      <xdr:row>64</xdr:row>
      <xdr:rowOff>77288</xdr:rowOff>
    </xdr:to>
    <xdr:cxnSp macro="">
      <xdr:nvCxnSpPr>
        <xdr:cNvPr id="328" name="直線コネクタ 327"/>
        <xdr:cNvCxnSpPr/>
      </xdr:nvCxnSpPr>
      <xdr:spPr>
        <a:xfrm>
          <a:off x="13512800" y="1105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5806</xdr:rowOff>
    </xdr:from>
    <xdr:to>
      <xdr:col>24</xdr:col>
      <xdr:colOff>609600</xdr:colOff>
      <xdr:row>64</xdr:row>
      <xdr:rowOff>107406</xdr:rowOff>
    </xdr:to>
    <xdr:sp macro="" textlink="">
      <xdr:nvSpPr>
        <xdr:cNvPr id="338" name="円/楕円 337"/>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149333</xdr:rowOff>
    </xdr:from>
    <xdr:ext cx="762000" cy="259045"/>
    <xdr:sp macro="" textlink="">
      <xdr:nvSpPr>
        <xdr:cNvPr id="339" name="定員管理の状況該当値テキスト"/>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161744</xdr:rowOff>
    </xdr:from>
    <xdr:to>
      <xdr:col>23</xdr:col>
      <xdr:colOff>457200</xdr:colOff>
      <xdr:row>64</xdr:row>
      <xdr:rowOff>91894</xdr:rowOff>
    </xdr:to>
    <xdr:sp macro="" textlink="">
      <xdr:nvSpPr>
        <xdr:cNvPr id="340" name="円/楕円 339"/>
        <xdr:cNvSpPr/>
      </xdr:nvSpPr>
      <xdr:spPr>
        <a:xfrm>
          <a:off x="161290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76671</xdr:rowOff>
    </xdr:from>
    <xdr:ext cx="736600" cy="259045"/>
    <xdr:sp macro="" textlink="">
      <xdr:nvSpPr>
        <xdr:cNvPr id="341" name="テキスト ボックス 340"/>
        <xdr:cNvSpPr txBox="1"/>
      </xdr:nvSpPr>
      <xdr:spPr>
        <a:xfrm>
          <a:off x="15798800" y="1104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170362</xdr:rowOff>
    </xdr:from>
    <xdr:to>
      <xdr:col>22</xdr:col>
      <xdr:colOff>254000</xdr:colOff>
      <xdr:row>64</xdr:row>
      <xdr:rowOff>100512</xdr:rowOff>
    </xdr:to>
    <xdr:sp macro="" textlink="">
      <xdr:nvSpPr>
        <xdr:cNvPr id="342" name="円/楕円 341"/>
        <xdr:cNvSpPr/>
      </xdr:nvSpPr>
      <xdr:spPr>
        <a:xfrm>
          <a:off x="15240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85289</xdr:rowOff>
    </xdr:from>
    <xdr:ext cx="762000" cy="259045"/>
    <xdr:sp macro="" textlink="">
      <xdr:nvSpPr>
        <xdr:cNvPr id="343" name="テキスト ボックス 342"/>
        <xdr:cNvSpPr txBox="1"/>
      </xdr:nvSpPr>
      <xdr:spPr>
        <a:xfrm>
          <a:off x="14909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26488</xdr:rowOff>
    </xdr:from>
    <xdr:to>
      <xdr:col>21</xdr:col>
      <xdr:colOff>50800</xdr:colOff>
      <xdr:row>64</xdr:row>
      <xdr:rowOff>128088</xdr:rowOff>
    </xdr:to>
    <xdr:sp macro="" textlink="">
      <xdr:nvSpPr>
        <xdr:cNvPr id="344" name="円/楕円 343"/>
        <xdr:cNvSpPr/>
      </xdr:nvSpPr>
      <xdr:spPr>
        <a:xfrm>
          <a:off x="14351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112865</xdr:rowOff>
    </xdr:from>
    <xdr:ext cx="762000" cy="259045"/>
    <xdr:sp macro="" textlink="">
      <xdr:nvSpPr>
        <xdr:cNvPr id="345" name="テキスト ボックス 344"/>
        <xdr:cNvSpPr txBox="1"/>
      </xdr:nvSpPr>
      <xdr:spPr>
        <a:xfrm>
          <a:off x="14020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26488</xdr:rowOff>
    </xdr:from>
    <xdr:to>
      <xdr:col>19</xdr:col>
      <xdr:colOff>533400</xdr:colOff>
      <xdr:row>64</xdr:row>
      <xdr:rowOff>128088</xdr:rowOff>
    </xdr:to>
    <xdr:sp macro="" textlink="">
      <xdr:nvSpPr>
        <xdr:cNvPr id="346" name="円/楕円 345"/>
        <xdr:cNvSpPr/>
      </xdr:nvSpPr>
      <xdr:spPr>
        <a:xfrm>
          <a:off x="13462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112865</xdr:rowOff>
    </xdr:from>
    <xdr:ext cx="762000" cy="259045"/>
    <xdr:sp macro="" textlink="">
      <xdr:nvSpPr>
        <xdr:cNvPr id="347" name="テキスト ボックス 346"/>
        <xdr:cNvSpPr txBox="1"/>
      </xdr:nvSpPr>
      <xdr:spPr>
        <a:xfrm>
          <a:off x="13131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比率は着実に改善されてきており、類似団体平均及び秋田県平均を下回り対前年度比０．４ポイント減の９．３％となった。</a:t>
          </a:r>
        </a:p>
        <a:p>
          <a:r>
            <a:rPr kumimoji="1" lang="ja-JP" altLang="en-US" sz="1300">
              <a:latin typeface="ＭＳ Ｐゴシック"/>
            </a:rPr>
            <a:t>　これは、構成要素である元利償還金及び公債費に準ずる債務負担行為に係る額の減少によることが大きい。</a:t>
          </a:r>
        </a:p>
        <a:p>
          <a:r>
            <a:rPr kumimoji="1" lang="ja-JP" altLang="en-US" sz="1300">
              <a:latin typeface="ＭＳ Ｐゴシック"/>
            </a:rPr>
            <a:t>　今後もこの傾向を維持し、引き続き比率の上昇を抑える。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32067</xdr:rowOff>
    </xdr:to>
    <xdr:cxnSp macro="">
      <xdr:nvCxnSpPr>
        <xdr:cNvPr id="381" name="直線コネクタ 380"/>
        <xdr:cNvCxnSpPr/>
      </xdr:nvCxnSpPr>
      <xdr:spPr>
        <a:xfrm flipV="1">
          <a:off x="16179800" y="636767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8801</xdr:rowOff>
    </xdr:from>
    <xdr:ext cx="762000" cy="259045"/>
    <xdr:sp macro="" textlink="">
      <xdr:nvSpPr>
        <xdr:cNvPr id="382" name="公債費負担の状況平均値テキスト"/>
        <xdr:cNvSpPr txBox="1"/>
      </xdr:nvSpPr>
      <xdr:spPr>
        <a:xfrm>
          <a:off x="17106900" y="6352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62230</xdr:rowOff>
    </xdr:to>
    <xdr:cxnSp macro="">
      <xdr:nvCxnSpPr>
        <xdr:cNvPr id="384" name="直線コネクタ 383"/>
        <xdr:cNvCxnSpPr/>
      </xdr:nvCxnSpPr>
      <xdr:spPr>
        <a:xfrm flipV="1">
          <a:off x="15290800" y="637571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62230</xdr:rowOff>
    </xdr:from>
    <xdr:to>
      <xdr:col>22</xdr:col>
      <xdr:colOff>203200</xdr:colOff>
      <xdr:row>37</xdr:row>
      <xdr:rowOff>84349</xdr:rowOff>
    </xdr:to>
    <xdr:cxnSp macro="">
      <xdr:nvCxnSpPr>
        <xdr:cNvPr id="387" name="直線コネクタ 386"/>
        <xdr:cNvCxnSpPr/>
      </xdr:nvCxnSpPr>
      <xdr:spPr>
        <a:xfrm flipV="1">
          <a:off x="14401800" y="640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84349</xdr:rowOff>
    </xdr:from>
    <xdr:to>
      <xdr:col>21</xdr:col>
      <xdr:colOff>0</xdr:colOff>
      <xdr:row>37</xdr:row>
      <xdr:rowOff>114512</xdr:rowOff>
    </xdr:to>
    <xdr:cxnSp macro="">
      <xdr:nvCxnSpPr>
        <xdr:cNvPr id="390" name="直線コネクタ 389"/>
        <xdr:cNvCxnSpPr/>
      </xdr:nvCxnSpPr>
      <xdr:spPr>
        <a:xfrm flipV="1">
          <a:off x="13512800" y="64279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0" name="円/楕円 399"/>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65951</xdr:rowOff>
    </xdr:from>
    <xdr:ext cx="762000" cy="259045"/>
    <xdr:sp macro="" textlink="">
      <xdr:nvSpPr>
        <xdr:cNvPr id="401" name="公債費負担の状況該当値テキスト"/>
        <xdr:cNvSpPr txBox="1"/>
      </xdr:nvSpPr>
      <xdr:spPr>
        <a:xfrm>
          <a:off x="17106900" y="62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2" name="円/楕円 401"/>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3" name="テキスト ボックス 402"/>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11430</xdr:rowOff>
    </xdr:from>
    <xdr:to>
      <xdr:col>22</xdr:col>
      <xdr:colOff>254000</xdr:colOff>
      <xdr:row>37</xdr:row>
      <xdr:rowOff>113030</xdr:rowOff>
    </xdr:to>
    <xdr:sp macro="" textlink="">
      <xdr:nvSpPr>
        <xdr:cNvPr id="404" name="円/楕円 403"/>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123207</xdr:rowOff>
    </xdr:from>
    <xdr:ext cx="762000" cy="259045"/>
    <xdr:sp macro="" textlink="">
      <xdr:nvSpPr>
        <xdr:cNvPr id="405" name="テキスト ボックス 404"/>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33549</xdr:rowOff>
    </xdr:from>
    <xdr:to>
      <xdr:col>21</xdr:col>
      <xdr:colOff>50800</xdr:colOff>
      <xdr:row>37</xdr:row>
      <xdr:rowOff>135149</xdr:rowOff>
    </xdr:to>
    <xdr:sp macro="" textlink="">
      <xdr:nvSpPr>
        <xdr:cNvPr id="406" name="円/楕円 405"/>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145326</xdr:rowOff>
    </xdr:from>
    <xdr:ext cx="762000" cy="259045"/>
    <xdr:sp macro="" textlink="">
      <xdr:nvSpPr>
        <xdr:cNvPr id="407" name="テキスト ボックス 406"/>
        <xdr:cNvSpPr txBox="1"/>
      </xdr:nvSpPr>
      <xdr:spPr>
        <a:xfrm>
          <a:off x="14020800" y="61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将来負担比率については、６０．８％と前年度比１８．９ポイント改善している。</a:t>
          </a:r>
        </a:p>
        <a:p>
          <a:r>
            <a:rPr kumimoji="1" lang="ja-JP" altLang="en-US" sz="1300">
              <a:latin typeface="ＭＳ Ｐゴシック"/>
            </a:rPr>
            <a:t>　これは、定員適正化計画等の着実な推進等による退職手当負担見込額の減及び基金の積増しによる充当可能財源の増によるところが大きい。</a:t>
          </a:r>
        </a:p>
        <a:p>
          <a:r>
            <a:rPr kumimoji="1" lang="ja-JP" altLang="en-US" sz="1300">
              <a:latin typeface="ＭＳ Ｐゴシック"/>
            </a:rPr>
            <a:t>　しかし、公営住宅やふれあいプラザ等の大型建設事業により、地方債現在高は増加しているため、今後は新規地方債発行や公営企業債等繰入の抑制を図り、引き続き財政の健全化に努める。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26060</xdr:rowOff>
    </xdr:from>
    <xdr:to>
      <xdr:col>24</xdr:col>
      <xdr:colOff>558800</xdr:colOff>
      <xdr:row>15</xdr:row>
      <xdr:rowOff>71666</xdr:rowOff>
    </xdr:to>
    <xdr:cxnSp macro="">
      <xdr:nvCxnSpPr>
        <xdr:cNvPr id="441" name="直線コネクタ 440"/>
        <xdr:cNvCxnSpPr/>
      </xdr:nvCxnSpPr>
      <xdr:spPr>
        <a:xfrm flipV="1">
          <a:off x="16179800" y="2597810"/>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71666</xdr:rowOff>
    </xdr:from>
    <xdr:to>
      <xdr:col>23</xdr:col>
      <xdr:colOff>406400</xdr:colOff>
      <xdr:row>15</xdr:row>
      <xdr:rowOff>80112</xdr:rowOff>
    </xdr:to>
    <xdr:cxnSp macro="">
      <xdr:nvCxnSpPr>
        <xdr:cNvPr id="444" name="直線コネクタ 443"/>
        <xdr:cNvCxnSpPr/>
      </xdr:nvCxnSpPr>
      <xdr:spPr>
        <a:xfrm flipV="1">
          <a:off x="15290800" y="26434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80112</xdr:rowOff>
    </xdr:from>
    <xdr:to>
      <xdr:col>22</xdr:col>
      <xdr:colOff>203200</xdr:colOff>
      <xdr:row>15</xdr:row>
      <xdr:rowOff>104724</xdr:rowOff>
    </xdr:to>
    <xdr:cxnSp macro="">
      <xdr:nvCxnSpPr>
        <xdr:cNvPr id="447" name="直線コネクタ 446"/>
        <xdr:cNvCxnSpPr/>
      </xdr:nvCxnSpPr>
      <xdr:spPr>
        <a:xfrm flipV="1">
          <a:off x="14401800" y="265186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104724</xdr:rowOff>
    </xdr:from>
    <xdr:to>
      <xdr:col>21</xdr:col>
      <xdr:colOff>0</xdr:colOff>
      <xdr:row>15</xdr:row>
      <xdr:rowOff>169634</xdr:rowOff>
    </xdr:to>
    <xdr:cxnSp macro="">
      <xdr:nvCxnSpPr>
        <xdr:cNvPr id="450" name="直線コネクタ 449"/>
        <xdr:cNvCxnSpPr/>
      </xdr:nvCxnSpPr>
      <xdr:spPr>
        <a:xfrm flipV="1">
          <a:off x="13512800" y="2676474"/>
          <a:ext cx="8890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146710</xdr:rowOff>
    </xdr:from>
    <xdr:to>
      <xdr:col>24</xdr:col>
      <xdr:colOff>609600</xdr:colOff>
      <xdr:row>15</xdr:row>
      <xdr:rowOff>76860</xdr:rowOff>
    </xdr:to>
    <xdr:sp macro="" textlink="">
      <xdr:nvSpPr>
        <xdr:cNvPr id="460" name="円/楕円 459"/>
        <xdr:cNvSpPr/>
      </xdr:nvSpPr>
      <xdr:spPr>
        <a:xfrm>
          <a:off x="169672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118787</xdr:rowOff>
    </xdr:from>
    <xdr:ext cx="762000" cy="259045"/>
    <xdr:sp macro="" textlink="">
      <xdr:nvSpPr>
        <xdr:cNvPr id="461" name="将来負担の状況該当値テキスト"/>
        <xdr:cNvSpPr txBox="1"/>
      </xdr:nvSpPr>
      <xdr:spPr>
        <a:xfrm>
          <a:off x="17106900" y="25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20866</xdr:rowOff>
    </xdr:from>
    <xdr:to>
      <xdr:col>23</xdr:col>
      <xdr:colOff>457200</xdr:colOff>
      <xdr:row>15</xdr:row>
      <xdr:rowOff>122466</xdr:rowOff>
    </xdr:to>
    <xdr:sp macro="" textlink="">
      <xdr:nvSpPr>
        <xdr:cNvPr id="462" name="円/楕円 461"/>
        <xdr:cNvSpPr/>
      </xdr:nvSpPr>
      <xdr:spPr>
        <a:xfrm>
          <a:off x="16129000" y="2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107243</xdr:rowOff>
    </xdr:from>
    <xdr:ext cx="736600" cy="259045"/>
    <xdr:sp macro="" textlink="">
      <xdr:nvSpPr>
        <xdr:cNvPr id="463" name="テキスト ボックス 462"/>
        <xdr:cNvSpPr txBox="1"/>
      </xdr:nvSpPr>
      <xdr:spPr>
        <a:xfrm>
          <a:off x="15798800" y="26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29312</xdr:rowOff>
    </xdr:from>
    <xdr:to>
      <xdr:col>22</xdr:col>
      <xdr:colOff>254000</xdr:colOff>
      <xdr:row>15</xdr:row>
      <xdr:rowOff>130912</xdr:rowOff>
    </xdr:to>
    <xdr:sp macro="" textlink="">
      <xdr:nvSpPr>
        <xdr:cNvPr id="464" name="円/楕円 463"/>
        <xdr:cNvSpPr/>
      </xdr:nvSpPr>
      <xdr:spPr>
        <a:xfrm>
          <a:off x="15240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115689</xdr:rowOff>
    </xdr:from>
    <xdr:ext cx="762000" cy="259045"/>
    <xdr:sp macro="" textlink="">
      <xdr:nvSpPr>
        <xdr:cNvPr id="465" name="テキスト ボックス 464"/>
        <xdr:cNvSpPr txBox="1"/>
      </xdr:nvSpPr>
      <xdr:spPr>
        <a:xfrm>
          <a:off x="14909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53924</xdr:rowOff>
    </xdr:from>
    <xdr:to>
      <xdr:col>21</xdr:col>
      <xdr:colOff>50800</xdr:colOff>
      <xdr:row>15</xdr:row>
      <xdr:rowOff>155524</xdr:rowOff>
    </xdr:to>
    <xdr:sp macro="" textlink="">
      <xdr:nvSpPr>
        <xdr:cNvPr id="466" name="円/楕円 465"/>
        <xdr:cNvSpPr/>
      </xdr:nvSpPr>
      <xdr:spPr>
        <a:xfrm>
          <a:off x="14351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140301</xdr:rowOff>
    </xdr:from>
    <xdr:ext cx="762000" cy="259045"/>
    <xdr:sp macro="" textlink="">
      <xdr:nvSpPr>
        <xdr:cNvPr id="467" name="テキスト ボックス 466"/>
        <xdr:cNvSpPr txBox="1"/>
      </xdr:nvSpPr>
      <xdr:spPr>
        <a:xfrm>
          <a:off x="14020800" y="27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118834</xdr:rowOff>
    </xdr:from>
    <xdr:to>
      <xdr:col>19</xdr:col>
      <xdr:colOff>533400</xdr:colOff>
      <xdr:row>16</xdr:row>
      <xdr:rowOff>48984</xdr:rowOff>
    </xdr:to>
    <xdr:sp macro="" textlink="">
      <xdr:nvSpPr>
        <xdr:cNvPr id="468" name="円/楕円 467"/>
        <xdr:cNvSpPr/>
      </xdr:nvSpPr>
      <xdr:spPr>
        <a:xfrm>
          <a:off x="13462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33761</xdr:rowOff>
    </xdr:from>
    <xdr:ext cx="762000" cy="259045"/>
    <xdr:sp macro="" textlink="">
      <xdr:nvSpPr>
        <xdr:cNvPr id="469" name="テキスト ボックス 468"/>
        <xdr:cNvSpPr txBox="1"/>
      </xdr:nvSpPr>
      <xdr:spPr>
        <a:xfrm>
          <a:off x="13131800" y="2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人件費については、昨年度から０．７ポイント減少した２４．０％となったが、全国、秋田県及び類似団体平均値に比べ依然として高い値となっている。</a:t>
          </a:r>
        </a:p>
        <a:p>
          <a:r>
            <a:rPr kumimoji="1" lang="ja-JP" altLang="en-US" sz="1300">
              <a:latin typeface="ＭＳ Ｐゴシック"/>
            </a:rPr>
            <a:t>　今後も、定員適正化計画に基づく職員の適正配置により、人件費の削減に努めていく。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46990</xdr:rowOff>
    </xdr:to>
    <xdr:cxnSp macro="">
      <xdr:nvCxnSpPr>
        <xdr:cNvPr id="66" name="直線コネクタ 65"/>
        <xdr:cNvCxnSpPr/>
      </xdr:nvCxnSpPr>
      <xdr:spPr>
        <a:xfrm flipV="1">
          <a:off x="3987800" y="6337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46990</xdr:rowOff>
    </xdr:to>
    <xdr:cxnSp macro="">
      <xdr:nvCxnSpPr>
        <xdr:cNvPr id="69" name="直線コネクタ 68"/>
        <xdr:cNvCxnSpPr/>
      </xdr:nvCxnSpPr>
      <xdr:spPr>
        <a:xfrm>
          <a:off x="3098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38</xdr:row>
      <xdr:rowOff>27940</xdr:rowOff>
    </xdr:to>
    <xdr:cxnSp macro="">
      <xdr:nvCxnSpPr>
        <xdr:cNvPr id="75" name="直線コネクタ 74"/>
        <xdr:cNvCxnSpPr/>
      </xdr:nvCxnSpPr>
      <xdr:spPr>
        <a:xfrm flipV="1">
          <a:off x="1320800" y="637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２７年度は前年度より０．７ポイント改善され１４．１％となったが、未だ秋田県及び類似団体平均と比較して上回っている。</a:t>
          </a:r>
        </a:p>
        <a:p>
          <a:r>
            <a:rPr kumimoji="1" lang="ja-JP" altLang="en-US" sz="1300">
              <a:latin typeface="ＭＳ Ｐゴシック"/>
            </a:rPr>
            <a:t>　これは、当市の面積が県内２番目と広大であるため、多数の社会福祉施設や公共施設を有しており、これらの維持管理費等に起因するところが大きい。</a:t>
          </a:r>
        </a:p>
        <a:p>
          <a:r>
            <a:rPr kumimoji="1" lang="ja-JP" altLang="en-US" sz="1300">
              <a:latin typeface="ＭＳ Ｐゴシック"/>
            </a:rPr>
            <a:t>　今後は、公共施設等総合管理計画に基づく公共施設の統廃合や集約化などを進め、物件費の削減を図る。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39914</xdr:rowOff>
    </xdr:to>
    <xdr:cxnSp macro="">
      <xdr:nvCxnSpPr>
        <xdr:cNvPr id="129" name="直線コネクタ 128"/>
        <xdr:cNvCxnSpPr/>
      </xdr:nvCxnSpPr>
      <xdr:spPr>
        <a:xfrm flipV="1">
          <a:off x="15671800" y="3049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39914</xdr:rowOff>
    </xdr:to>
    <xdr:cxnSp macro="">
      <xdr:nvCxnSpPr>
        <xdr:cNvPr id="132" name="直線コネクタ 131"/>
        <xdr:cNvCxnSpPr/>
      </xdr:nvCxnSpPr>
      <xdr:spPr>
        <a:xfrm>
          <a:off x="14782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48079</xdr:rowOff>
    </xdr:from>
    <xdr:to>
      <xdr:col>21</xdr:col>
      <xdr:colOff>361950</xdr:colOff>
      <xdr:row>17</xdr:row>
      <xdr:rowOff>156936</xdr:rowOff>
    </xdr:to>
    <xdr:cxnSp macro="">
      <xdr:nvCxnSpPr>
        <xdr:cNvPr id="135" name="直線コネクタ 134"/>
        <xdr:cNvCxnSpPr/>
      </xdr:nvCxnSpPr>
      <xdr:spPr>
        <a:xfrm>
          <a:off x="13893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48079</xdr:rowOff>
    </xdr:from>
    <xdr:to>
      <xdr:col>20</xdr:col>
      <xdr:colOff>158750</xdr:colOff>
      <xdr:row>18</xdr:row>
      <xdr:rowOff>137886</xdr:rowOff>
    </xdr:to>
    <xdr:cxnSp macro="">
      <xdr:nvCxnSpPr>
        <xdr:cNvPr id="138" name="直線コネクタ 137"/>
        <xdr:cNvCxnSpPr/>
      </xdr:nvCxnSpPr>
      <xdr:spPr>
        <a:xfrm flipV="1">
          <a:off x="13004800" y="29627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4" name="円/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87086</xdr:rowOff>
    </xdr:from>
    <xdr:to>
      <xdr:col>19</xdr:col>
      <xdr:colOff>6350</xdr:colOff>
      <xdr:row>19</xdr:row>
      <xdr:rowOff>17236</xdr:rowOff>
    </xdr:to>
    <xdr:sp macro="" textlink="">
      <xdr:nvSpPr>
        <xdr:cNvPr id="156" name="円/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全国、秋田県及び類似団体平均値のいずれの数値も下回っており、類似団体内順位についても上位に位置している。これは、児童福祉費にかかる人口一人当たりの決算額が低く、出生数の減少により児童福祉施設に関する扶助費の負担が低いためと思われる。</a:t>
          </a:r>
        </a:p>
        <a:p>
          <a:r>
            <a:rPr kumimoji="1" lang="ja-JP" altLang="en-US" sz="1300">
              <a:latin typeface="ＭＳ Ｐゴシック"/>
            </a:rPr>
            <a:t>　今後も、少子化対策に取り組むとともに、高齢者及び生活保護費に係る動向を注視する必要がある。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139700</xdr:rowOff>
    </xdr:to>
    <xdr:cxnSp macro="">
      <xdr:nvCxnSpPr>
        <xdr:cNvPr id="190" name="直線コネクタ 189"/>
        <xdr:cNvCxnSpPr/>
      </xdr:nvCxnSpPr>
      <xdr:spPr>
        <a:xfrm>
          <a:off x="3987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88900</xdr:rowOff>
    </xdr:to>
    <xdr:cxnSp macro="">
      <xdr:nvCxnSpPr>
        <xdr:cNvPr id="193" name="直線コネクタ 192"/>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76200</xdr:rowOff>
    </xdr:to>
    <xdr:cxnSp macro="">
      <xdr:nvCxnSpPr>
        <xdr:cNvPr id="196" name="直線コネクタ 195"/>
        <xdr:cNvCxnSpPr/>
      </xdr:nvCxnSpPr>
      <xdr:spPr>
        <a:xfrm flipV="1">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76200</xdr:rowOff>
    </xdr:to>
    <xdr:cxnSp macro="">
      <xdr:nvCxnSpPr>
        <xdr:cNvPr id="199" name="直線コネクタ 198"/>
        <xdr:cNvCxnSpPr/>
      </xdr:nvCxnSpPr>
      <xdr:spPr>
        <a:xfrm>
          <a:off x="1320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9" name="円/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3" name="円/楕円 212"/>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4" name="テキスト ボックス 213"/>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5" name="円/楕円 214"/>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6" name="テキスト ボックス 215"/>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その他については、昨年度より０．９ポイント減少した１５．６％となった。</a:t>
          </a:r>
        </a:p>
        <a:p>
          <a:r>
            <a:rPr kumimoji="1" lang="ja-JP" altLang="en-US" sz="1300">
              <a:latin typeface="ＭＳ Ｐゴシック"/>
            </a:rPr>
            <a:t>　これは、２７年度は、大雪となった前年度に比べ降雪が少なく、除排雪関連経費が１７２百万円ほど減となったことが主な要因となっている。</a:t>
          </a:r>
        </a:p>
        <a:p>
          <a:r>
            <a:rPr kumimoji="1" lang="ja-JP" altLang="en-US" sz="1300">
              <a:latin typeface="ＭＳ Ｐゴシック"/>
            </a:rPr>
            <a:t>　今後も、繰出金と同様に、可能な限り維持補修費の削減を図り、比率の改善に努める。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12700</xdr:rowOff>
    </xdr:to>
    <xdr:cxnSp macro="">
      <xdr:nvCxnSpPr>
        <xdr:cNvPr id="251" name="直線コネクタ 250"/>
        <xdr:cNvCxnSpPr/>
      </xdr:nvCxnSpPr>
      <xdr:spPr>
        <a:xfrm flipV="1">
          <a:off x="15671800" y="988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12700</xdr:rowOff>
    </xdr:to>
    <xdr:cxnSp macro="">
      <xdr:nvCxnSpPr>
        <xdr:cNvPr id="254" name="直線コネクタ 253"/>
        <xdr:cNvCxnSpPr/>
      </xdr:nvCxnSpPr>
      <xdr:spPr>
        <a:xfrm>
          <a:off x="14782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58</xdr:row>
      <xdr:rowOff>134620</xdr:rowOff>
    </xdr:to>
    <xdr:cxnSp macro="">
      <xdr:nvCxnSpPr>
        <xdr:cNvPr id="257" name="直線コネクタ 256"/>
        <xdr:cNvCxnSpPr/>
      </xdr:nvCxnSpPr>
      <xdr:spPr>
        <a:xfrm flipV="1">
          <a:off x="13893800" y="9857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58</xdr:row>
      <xdr:rowOff>134620</xdr:rowOff>
    </xdr:to>
    <xdr:cxnSp macro="">
      <xdr:nvCxnSpPr>
        <xdr:cNvPr id="260" name="直線コネクタ 259"/>
        <xdr:cNvCxnSpPr/>
      </xdr:nvCxnSpPr>
      <xdr:spPr>
        <a:xfrm>
          <a:off x="13004800" y="96824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補助費等については、農業振興に資する補助費の増により前年度比２．０ポイント増加の５．５％となったが、類似団体の中でも上位に位置している。</a:t>
          </a:r>
        </a:p>
        <a:p>
          <a:r>
            <a:rPr kumimoji="1" lang="ja-JP" altLang="en-US" sz="1200">
              <a:latin typeface="ＭＳ Ｐゴシック"/>
            </a:rPr>
            <a:t>　これは、他の類似団体とは異なり、直営で消防やごみ焼却施設を運営していることから、広域圏組合等に支出する補助費等がないことによるものと思われる。</a:t>
          </a:r>
        </a:p>
        <a:p>
          <a:r>
            <a:rPr kumimoji="1" lang="ja-JP" altLang="en-US" sz="1200">
              <a:latin typeface="ＭＳ Ｐゴシック"/>
            </a:rPr>
            <a:t>　今後も、この体制を維持しながら、市単独補助金等の見直しを積極的に行う必要がある。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149860</xdr:rowOff>
    </xdr:to>
    <xdr:cxnSp macro="">
      <xdr:nvCxnSpPr>
        <xdr:cNvPr id="309" name="直線コネクタ 308"/>
        <xdr:cNvCxnSpPr/>
      </xdr:nvCxnSpPr>
      <xdr:spPr>
        <a:xfrm>
          <a:off x="15671800" y="588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53848</xdr:rowOff>
    </xdr:from>
    <xdr:to>
      <xdr:col>22</xdr:col>
      <xdr:colOff>565150</xdr:colOff>
      <xdr:row>34</xdr:row>
      <xdr:rowOff>58420</xdr:rowOff>
    </xdr:to>
    <xdr:cxnSp macro="">
      <xdr:nvCxnSpPr>
        <xdr:cNvPr id="312" name="直線コネクタ 311"/>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53848</xdr:rowOff>
    </xdr:to>
    <xdr:cxnSp macro="">
      <xdr:nvCxnSpPr>
        <xdr:cNvPr id="315" name="直線コネクタ 314"/>
        <xdr:cNvCxnSpPr/>
      </xdr:nvCxnSpPr>
      <xdr:spPr>
        <a:xfrm>
          <a:off x="13893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53848</xdr:rowOff>
    </xdr:to>
    <xdr:cxnSp macro="">
      <xdr:nvCxnSpPr>
        <xdr:cNvPr id="318" name="直線コネクタ 317"/>
        <xdr:cNvCxnSpPr/>
      </xdr:nvCxnSpPr>
      <xdr:spPr>
        <a:xfrm flipV="1">
          <a:off x="13004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30" name="円/楕円 329"/>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31" name="テキスト ボックス 330"/>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32" name="円/楕円 331"/>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33" name="テキスト ボックス 332"/>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4" name="円/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6" name="円/楕円 335"/>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37" name="テキスト ボックス 336"/>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比率は連続して類似団体平均を下回る数値で推移しており、今年度は昨年度から０．５ポイント下回る１４．９％であった。</a:t>
          </a:r>
        </a:p>
        <a:p>
          <a:r>
            <a:rPr kumimoji="1" lang="ja-JP" altLang="en-US" sz="1300">
              <a:latin typeface="ＭＳ Ｐゴシック"/>
            </a:rPr>
            <a:t>　これは、過去の高金利地方債の償還終了及び低金利への利率見直しによるものである。</a:t>
          </a:r>
        </a:p>
        <a:p>
          <a:r>
            <a:rPr kumimoji="1" lang="ja-JP" altLang="en-US" sz="1300">
              <a:latin typeface="ＭＳ Ｐゴシック"/>
            </a:rPr>
            <a:t>　しかしながら、地方債現在高は２５年度以降増加しているため、今後は地方債発行の抑制や繰上償還の実施等、公債費負担の軽減を図っていく。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115570</xdr:rowOff>
    </xdr:to>
    <xdr:cxnSp macro="">
      <xdr:nvCxnSpPr>
        <xdr:cNvPr id="369" name="直線コネクタ 368"/>
        <xdr:cNvCxnSpPr/>
      </xdr:nvCxnSpPr>
      <xdr:spPr>
        <a:xfrm flipV="1">
          <a:off x="3987800" y="127933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115570</xdr:rowOff>
    </xdr:from>
    <xdr:to>
      <xdr:col>5</xdr:col>
      <xdr:colOff>549275</xdr:colOff>
      <xdr:row>74</xdr:row>
      <xdr:rowOff>134620</xdr:rowOff>
    </xdr:to>
    <xdr:cxnSp macro="">
      <xdr:nvCxnSpPr>
        <xdr:cNvPr id="372" name="直線コネクタ 371"/>
        <xdr:cNvCxnSpPr/>
      </xdr:nvCxnSpPr>
      <xdr:spPr>
        <a:xfrm flipV="1">
          <a:off x="3098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144145</xdr:rowOff>
    </xdr:to>
    <xdr:cxnSp macro="">
      <xdr:nvCxnSpPr>
        <xdr:cNvPr id="375" name="直線コネクタ 374"/>
        <xdr:cNvCxnSpPr/>
      </xdr:nvCxnSpPr>
      <xdr:spPr>
        <a:xfrm flipV="1">
          <a:off x="2209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144145</xdr:rowOff>
    </xdr:from>
    <xdr:to>
      <xdr:col>3</xdr:col>
      <xdr:colOff>142875</xdr:colOff>
      <xdr:row>74</xdr:row>
      <xdr:rowOff>168910</xdr:rowOff>
    </xdr:to>
    <xdr:cxnSp macro="">
      <xdr:nvCxnSpPr>
        <xdr:cNvPr id="378" name="直線コネクタ 377"/>
        <xdr:cNvCxnSpPr/>
      </xdr:nvCxnSpPr>
      <xdr:spPr>
        <a:xfrm flipV="1">
          <a:off x="1320800" y="12831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88" name="円/楕円 387"/>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89"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64770</xdr:rowOff>
    </xdr:from>
    <xdr:to>
      <xdr:col>5</xdr:col>
      <xdr:colOff>600075</xdr:colOff>
      <xdr:row>74</xdr:row>
      <xdr:rowOff>166370</xdr:rowOff>
    </xdr:to>
    <xdr:sp macro="" textlink="">
      <xdr:nvSpPr>
        <xdr:cNvPr id="390" name="円/楕円 389"/>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5097</xdr:rowOff>
    </xdr:from>
    <xdr:ext cx="736600" cy="259045"/>
    <xdr:sp macro="" textlink="">
      <xdr:nvSpPr>
        <xdr:cNvPr id="391" name="テキスト ボックス 390"/>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2" name="円/楕円 391"/>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3" name="テキスト ボックス 392"/>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93345</xdr:rowOff>
    </xdr:from>
    <xdr:to>
      <xdr:col>3</xdr:col>
      <xdr:colOff>193675</xdr:colOff>
      <xdr:row>75</xdr:row>
      <xdr:rowOff>23495</xdr:rowOff>
    </xdr:to>
    <xdr:sp macro="" textlink="">
      <xdr:nvSpPr>
        <xdr:cNvPr id="394" name="円/楕円 393"/>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33672</xdr:rowOff>
    </xdr:from>
    <xdr:ext cx="762000" cy="259045"/>
    <xdr:sp macro="" textlink="">
      <xdr:nvSpPr>
        <xdr:cNvPr id="395" name="テキスト ボックス 394"/>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118110</xdr:rowOff>
    </xdr:from>
    <xdr:to>
      <xdr:col>1</xdr:col>
      <xdr:colOff>676275</xdr:colOff>
      <xdr:row>75</xdr:row>
      <xdr:rowOff>48260</xdr:rowOff>
    </xdr:to>
    <xdr:sp macro="" textlink="">
      <xdr:nvSpPr>
        <xdr:cNvPr id="396" name="円/楕円 395"/>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58437</xdr:rowOff>
    </xdr:from>
    <xdr:ext cx="762000" cy="259045"/>
    <xdr:sp macro="" textlink="">
      <xdr:nvSpPr>
        <xdr:cNvPr id="397" name="テキスト ボックス 396"/>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公債費以外の割合については、昨年度より０．１ポイント増加し６４．７％となったが、類似団体平均を４．７ポイント下回っており、類似団体内順位も上位に位置している。</a:t>
          </a:r>
        </a:p>
        <a:p>
          <a:r>
            <a:rPr kumimoji="1" lang="ja-JP" altLang="en-US" sz="1300">
              <a:latin typeface="ＭＳ Ｐゴシック"/>
            </a:rPr>
            <a:t>　ここ数年は、類似団体平均に比べ低く推移しているものの、従来からの取組である定員適正化計画の着実な実行、公共施設の民営化と統廃合、費用対効果の低い事務事業の見直しなどの行財政改革に努める。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56135</xdr:rowOff>
    </xdr:to>
    <xdr:cxnSp macro="">
      <xdr:nvCxnSpPr>
        <xdr:cNvPr id="428" name="直線コネクタ 427"/>
        <xdr:cNvCxnSpPr/>
      </xdr:nvCxnSpPr>
      <xdr:spPr>
        <a:xfrm>
          <a:off x="15671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51563</xdr:rowOff>
    </xdr:to>
    <xdr:cxnSp macro="">
      <xdr:nvCxnSpPr>
        <xdr:cNvPr id="431" name="直線コネクタ 430"/>
        <xdr:cNvCxnSpPr/>
      </xdr:nvCxnSpPr>
      <xdr:spPr>
        <a:xfrm>
          <a:off x="14782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168148</xdr:rowOff>
    </xdr:to>
    <xdr:cxnSp macro="">
      <xdr:nvCxnSpPr>
        <xdr:cNvPr id="434" name="直線コネクタ 433"/>
        <xdr:cNvCxnSpPr/>
      </xdr:nvCxnSpPr>
      <xdr:spPr>
        <a:xfrm flipV="1">
          <a:off x="13893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76</xdr:row>
      <xdr:rowOff>168148</xdr:rowOff>
    </xdr:to>
    <xdr:cxnSp macro="">
      <xdr:nvCxnSpPr>
        <xdr:cNvPr id="437" name="直線コネクタ 436"/>
        <xdr:cNvCxnSpPr/>
      </xdr:nvCxnSpPr>
      <xdr:spPr>
        <a:xfrm>
          <a:off x="13004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7" name="円/楕円 446"/>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48"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9" name="円/楕円 448"/>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50" name="テキスト ボックス 449"/>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2" name="テキスト ボックス 45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3" name="円/楕円 452"/>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54" name="テキスト ボックス 45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5" name="円/楕円 454"/>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6" name="テキスト ボックス 45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秋田県北秋田市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12466</xdr:rowOff>
    </xdr:from>
    <xdr:to>
      <xdr:col>4</xdr:col>
      <xdr:colOff>1117600</xdr:colOff>
      <xdr:row>15</xdr:row>
      <xdr:rowOff>31293</xdr:rowOff>
    </xdr:to>
    <xdr:cxnSp macro="">
      <xdr:nvCxnSpPr>
        <xdr:cNvPr id="52" name="直線コネクタ 51"/>
        <xdr:cNvCxnSpPr/>
      </xdr:nvCxnSpPr>
      <xdr:spPr bwMode="auto">
        <a:xfrm flipV="1">
          <a:off x="5003800" y="2631841"/>
          <a:ext cx="647700" cy="1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20957</xdr:rowOff>
    </xdr:from>
    <xdr:to>
      <xdr:col>4</xdr:col>
      <xdr:colOff>469900</xdr:colOff>
      <xdr:row>15</xdr:row>
      <xdr:rowOff>31293</xdr:rowOff>
    </xdr:to>
    <xdr:cxnSp macro="">
      <xdr:nvCxnSpPr>
        <xdr:cNvPr id="55" name="直線コネクタ 54"/>
        <xdr:cNvCxnSpPr/>
      </xdr:nvCxnSpPr>
      <xdr:spPr bwMode="auto">
        <a:xfrm>
          <a:off x="4305300" y="2640332"/>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117606</xdr:rowOff>
    </xdr:from>
    <xdr:to>
      <xdr:col>3</xdr:col>
      <xdr:colOff>904875</xdr:colOff>
      <xdr:row>15</xdr:row>
      <xdr:rowOff>20957</xdr:rowOff>
    </xdr:to>
    <xdr:cxnSp macro="">
      <xdr:nvCxnSpPr>
        <xdr:cNvPr id="58" name="直線コネクタ 57"/>
        <xdr:cNvCxnSpPr/>
      </xdr:nvCxnSpPr>
      <xdr:spPr bwMode="auto">
        <a:xfrm>
          <a:off x="3606800" y="2565531"/>
          <a:ext cx="698500" cy="7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43948</xdr:rowOff>
    </xdr:from>
    <xdr:to>
      <xdr:col>3</xdr:col>
      <xdr:colOff>206375</xdr:colOff>
      <xdr:row>14</xdr:row>
      <xdr:rowOff>117606</xdr:rowOff>
    </xdr:to>
    <xdr:cxnSp macro="">
      <xdr:nvCxnSpPr>
        <xdr:cNvPr id="61" name="直線コネクタ 60"/>
        <xdr:cNvCxnSpPr/>
      </xdr:nvCxnSpPr>
      <xdr:spPr bwMode="auto">
        <a:xfrm>
          <a:off x="2908300" y="2491873"/>
          <a:ext cx="698500" cy="7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133116</xdr:rowOff>
    </xdr:from>
    <xdr:to>
      <xdr:col>5</xdr:col>
      <xdr:colOff>34925</xdr:colOff>
      <xdr:row>15</xdr:row>
      <xdr:rowOff>63266</xdr:rowOff>
    </xdr:to>
    <xdr:sp macro="" textlink="">
      <xdr:nvSpPr>
        <xdr:cNvPr id="71" name="円/楕円 70"/>
        <xdr:cNvSpPr/>
      </xdr:nvSpPr>
      <xdr:spPr bwMode="auto">
        <a:xfrm>
          <a:off x="5600700" y="258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149643</xdr:rowOff>
    </xdr:from>
    <xdr:ext cx="762000" cy="259045"/>
    <xdr:sp macro="" textlink="">
      <xdr:nvSpPr>
        <xdr:cNvPr id="72" name="人口1人当たり決算額の推移該当値テキスト130"/>
        <xdr:cNvSpPr txBox="1"/>
      </xdr:nvSpPr>
      <xdr:spPr>
        <a:xfrm>
          <a:off x="5740400" y="242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151943</xdr:rowOff>
    </xdr:from>
    <xdr:to>
      <xdr:col>4</xdr:col>
      <xdr:colOff>520700</xdr:colOff>
      <xdr:row>15</xdr:row>
      <xdr:rowOff>82093</xdr:rowOff>
    </xdr:to>
    <xdr:sp macro="" textlink="">
      <xdr:nvSpPr>
        <xdr:cNvPr id="73" name="円/楕円 72"/>
        <xdr:cNvSpPr/>
      </xdr:nvSpPr>
      <xdr:spPr bwMode="auto">
        <a:xfrm>
          <a:off x="49530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92270</xdr:rowOff>
    </xdr:from>
    <xdr:ext cx="736600" cy="259045"/>
    <xdr:sp macro="" textlink="">
      <xdr:nvSpPr>
        <xdr:cNvPr id="74" name="テキスト ボックス 73"/>
        <xdr:cNvSpPr txBox="1"/>
      </xdr:nvSpPr>
      <xdr:spPr>
        <a:xfrm>
          <a:off x="4622800" y="236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141607</xdr:rowOff>
    </xdr:from>
    <xdr:to>
      <xdr:col>3</xdr:col>
      <xdr:colOff>955675</xdr:colOff>
      <xdr:row>15</xdr:row>
      <xdr:rowOff>71757</xdr:rowOff>
    </xdr:to>
    <xdr:sp macro="" textlink="">
      <xdr:nvSpPr>
        <xdr:cNvPr id="75" name="円/楕円 74"/>
        <xdr:cNvSpPr/>
      </xdr:nvSpPr>
      <xdr:spPr bwMode="auto">
        <a:xfrm>
          <a:off x="4254500" y="258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81934</xdr:rowOff>
    </xdr:from>
    <xdr:ext cx="762000" cy="259045"/>
    <xdr:sp macro="" textlink="">
      <xdr:nvSpPr>
        <xdr:cNvPr id="76" name="テキスト ボックス 75"/>
        <xdr:cNvSpPr txBox="1"/>
      </xdr:nvSpPr>
      <xdr:spPr>
        <a:xfrm>
          <a:off x="3924300" y="235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66806</xdr:rowOff>
    </xdr:from>
    <xdr:to>
      <xdr:col>3</xdr:col>
      <xdr:colOff>257175</xdr:colOff>
      <xdr:row>14</xdr:row>
      <xdr:rowOff>168406</xdr:rowOff>
    </xdr:to>
    <xdr:sp macro="" textlink="">
      <xdr:nvSpPr>
        <xdr:cNvPr id="77" name="円/楕円 76"/>
        <xdr:cNvSpPr/>
      </xdr:nvSpPr>
      <xdr:spPr bwMode="auto">
        <a:xfrm>
          <a:off x="3556000" y="251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7133</xdr:rowOff>
    </xdr:from>
    <xdr:ext cx="762000" cy="259045"/>
    <xdr:sp macro="" textlink="">
      <xdr:nvSpPr>
        <xdr:cNvPr id="78" name="テキスト ボックス 77"/>
        <xdr:cNvSpPr txBox="1"/>
      </xdr:nvSpPr>
      <xdr:spPr>
        <a:xfrm>
          <a:off x="3225800" y="228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123,992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164598</xdr:rowOff>
    </xdr:from>
    <xdr:to>
      <xdr:col>2</xdr:col>
      <xdr:colOff>692150</xdr:colOff>
      <xdr:row>14</xdr:row>
      <xdr:rowOff>94748</xdr:rowOff>
    </xdr:to>
    <xdr:sp macro="" textlink="">
      <xdr:nvSpPr>
        <xdr:cNvPr id="79" name="円/楕円 78"/>
        <xdr:cNvSpPr/>
      </xdr:nvSpPr>
      <xdr:spPr bwMode="auto">
        <a:xfrm>
          <a:off x="2857500" y="244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104925</xdr:rowOff>
    </xdr:from>
    <xdr:ext cx="762000" cy="259045"/>
    <xdr:sp macro="" textlink="">
      <xdr:nvSpPr>
        <xdr:cNvPr id="80" name="テキスト ボックス 79"/>
        <xdr:cNvSpPr txBox="1"/>
      </xdr:nvSpPr>
      <xdr:spPr>
        <a:xfrm>
          <a:off x="2527300" y="220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307731</xdr:rowOff>
    </xdr:from>
    <xdr:to>
      <xdr:col>4</xdr:col>
      <xdr:colOff>1117600</xdr:colOff>
      <xdr:row>37</xdr:row>
      <xdr:rowOff>308539</xdr:rowOff>
    </xdr:to>
    <xdr:cxnSp macro="">
      <xdr:nvCxnSpPr>
        <xdr:cNvPr id="114" name="直線コネクタ 113"/>
        <xdr:cNvCxnSpPr/>
      </xdr:nvCxnSpPr>
      <xdr:spPr bwMode="auto">
        <a:xfrm>
          <a:off x="5003800" y="7432431"/>
          <a:ext cx="647700" cy="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291878</xdr:rowOff>
    </xdr:from>
    <xdr:to>
      <xdr:col>4</xdr:col>
      <xdr:colOff>469900</xdr:colOff>
      <xdr:row>37</xdr:row>
      <xdr:rowOff>307731</xdr:rowOff>
    </xdr:to>
    <xdr:cxnSp macro="">
      <xdr:nvCxnSpPr>
        <xdr:cNvPr id="117" name="直線コネクタ 116"/>
        <xdr:cNvCxnSpPr/>
      </xdr:nvCxnSpPr>
      <xdr:spPr bwMode="auto">
        <a:xfrm>
          <a:off x="4305300" y="7416578"/>
          <a:ext cx="698500" cy="1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291878</xdr:rowOff>
    </xdr:from>
    <xdr:to>
      <xdr:col>3</xdr:col>
      <xdr:colOff>904875</xdr:colOff>
      <xdr:row>37</xdr:row>
      <xdr:rowOff>293409</xdr:rowOff>
    </xdr:to>
    <xdr:cxnSp macro="">
      <xdr:nvCxnSpPr>
        <xdr:cNvPr id="120" name="直線コネクタ 119"/>
        <xdr:cNvCxnSpPr/>
      </xdr:nvCxnSpPr>
      <xdr:spPr bwMode="auto">
        <a:xfrm flipV="1">
          <a:off x="3606800" y="7416578"/>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251442</xdr:rowOff>
    </xdr:from>
    <xdr:to>
      <xdr:col>3</xdr:col>
      <xdr:colOff>206375</xdr:colOff>
      <xdr:row>37</xdr:row>
      <xdr:rowOff>293409</xdr:rowOff>
    </xdr:to>
    <xdr:cxnSp macro="">
      <xdr:nvCxnSpPr>
        <xdr:cNvPr id="123" name="直線コネクタ 122"/>
        <xdr:cNvCxnSpPr/>
      </xdr:nvCxnSpPr>
      <xdr:spPr bwMode="auto">
        <a:xfrm>
          <a:off x="2908300" y="7376142"/>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257739</xdr:rowOff>
    </xdr:from>
    <xdr:to>
      <xdr:col>5</xdr:col>
      <xdr:colOff>34925</xdr:colOff>
      <xdr:row>38</xdr:row>
      <xdr:rowOff>16439</xdr:rowOff>
    </xdr:to>
    <xdr:sp macro="" textlink="">
      <xdr:nvSpPr>
        <xdr:cNvPr id="133" name="円/楕円 132"/>
        <xdr:cNvSpPr/>
      </xdr:nvSpPr>
      <xdr:spPr bwMode="auto">
        <a:xfrm>
          <a:off x="56007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39316</xdr:rowOff>
    </xdr:from>
    <xdr:ext cx="762000" cy="259045"/>
    <xdr:sp macro="" textlink="">
      <xdr:nvSpPr>
        <xdr:cNvPr id="134" name="人口1人当たり決算額の推移該当値テキスト445"/>
        <xdr:cNvSpPr txBox="1"/>
      </xdr:nvSpPr>
      <xdr:spPr>
        <a:xfrm>
          <a:off x="5740400" y="716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256931</xdr:rowOff>
    </xdr:from>
    <xdr:to>
      <xdr:col>4</xdr:col>
      <xdr:colOff>520700</xdr:colOff>
      <xdr:row>38</xdr:row>
      <xdr:rowOff>15631</xdr:rowOff>
    </xdr:to>
    <xdr:sp macro="" textlink="">
      <xdr:nvSpPr>
        <xdr:cNvPr id="135" name="円/楕円 134"/>
        <xdr:cNvSpPr/>
      </xdr:nvSpPr>
      <xdr:spPr bwMode="auto">
        <a:xfrm>
          <a:off x="4953000" y="738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25808</xdr:rowOff>
    </xdr:from>
    <xdr:ext cx="736600" cy="259045"/>
    <xdr:sp macro="" textlink="">
      <xdr:nvSpPr>
        <xdr:cNvPr id="136" name="テキスト ボックス 135"/>
        <xdr:cNvSpPr txBox="1"/>
      </xdr:nvSpPr>
      <xdr:spPr>
        <a:xfrm>
          <a:off x="4622800" y="715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241078</xdr:rowOff>
    </xdr:from>
    <xdr:to>
      <xdr:col>3</xdr:col>
      <xdr:colOff>955675</xdr:colOff>
      <xdr:row>37</xdr:row>
      <xdr:rowOff>342678</xdr:rowOff>
    </xdr:to>
    <xdr:sp macro="" textlink="">
      <xdr:nvSpPr>
        <xdr:cNvPr id="137" name="円/楕円 136"/>
        <xdr:cNvSpPr/>
      </xdr:nvSpPr>
      <xdr:spPr bwMode="auto">
        <a:xfrm>
          <a:off x="4254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9955</xdr:rowOff>
    </xdr:from>
    <xdr:ext cx="762000" cy="259045"/>
    <xdr:sp macro="" textlink="">
      <xdr:nvSpPr>
        <xdr:cNvPr id="138" name="テキスト ボックス 137"/>
        <xdr:cNvSpPr txBox="1"/>
      </xdr:nvSpPr>
      <xdr:spPr>
        <a:xfrm>
          <a:off x="3924300" y="71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242609</xdr:rowOff>
    </xdr:from>
    <xdr:to>
      <xdr:col>3</xdr:col>
      <xdr:colOff>257175</xdr:colOff>
      <xdr:row>38</xdr:row>
      <xdr:rowOff>1309</xdr:rowOff>
    </xdr:to>
    <xdr:sp macro="" textlink="">
      <xdr:nvSpPr>
        <xdr:cNvPr id="139" name="円/楕円 138"/>
        <xdr:cNvSpPr/>
      </xdr:nvSpPr>
      <xdr:spPr bwMode="auto">
        <a:xfrm>
          <a:off x="3556000" y="736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11486</xdr:rowOff>
    </xdr:from>
    <xdr:ext cx="762000" cy="259045"/>
    <xdr:sp macro="" textlink="">
      <xdr:nvSpPr>
        <xdr:cNvPr id="140" name="テキスト ボックス 139"/>
        <xdr:cNvSpPr txBox="1"/>
      </xdr:nvSpPr>
      <xdr:spPr>
        <a:xfrm>
          <a:off x="3225800" y="713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200642</xdr:rowOff>
    </xdr:from>
    <xdr:to>
      <xdr:col>2</xdr:col>
      <xdr:colOff>692150</xdr:colOff>
      <xdr:row>37</xdr:row>
      <xdr:rowOff>302242</xdr:rowOff>
    </xdr:to>
    <xdr:sp macro="" textlink="">
      <xdr:nvSpPr>
        <xdr:cNvPr id="141" name="円/楕円 140"/>
        <xdr:cNvSpPr/>
      </xdr:nvSpPr>
      <xdr:spPr bwMode="auto">
        <a:xfrm>
          <a:off x="2857500" y="732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140969</xdr:rowOff>
    </xdr:from>
    <xdr:ext cx="762000" cy="259045"/>
    <xdr:sp macro="" textlink="">
      <xdr:nvSpPr>
        <xdr:cNvPr id="142" name="テキスト ボックス 141"/>
        <xdr:cNvSpPr txBox="1"/>
      </xdr:nvSpPr>
      <xdr:spPr>
        <a:xfrm>
          <a:off x="2527300" y="709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109253</xdr:rowOff>
    </xdr:from>
    <xdr:to>
      <xdr:col>6</xdr:col>
      <xdr:colOff>511175</xdr:colOff>
      <xdr:row>33</xdr:row>
      <xdr:rowOff>124527</xdr:rowOff>
    </xdr:to>
    <xdr:cxnSp macro="">
      <xdr:nvCxnSpPr>
        <xdr:cNvPr id="65" name="直線コネクタ 64"/>
        <xdr:cNvCxnSpPr/>
      </xdr:nvCxnSpPr>
      <xdr:spPr>
        <a:xfrm flipV="1">
          <a:off x="3797300" y="5767103"/>
          <a:ext cx="8382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114811</xdr:rowOff>
    </xdr:from>
    <xdr:to>
      <xdr:col>5</xdr:col>
      <xdr:colOff>358775</xdr:colOff>
      <xdr:row>33</xdr:row>
      <xdr:rowOff>124527</xdr:rowOff>
    </xdr:to>
    <xdr:cxnSp macro="">
      <xdr:nvCxnSpPr>
        <xdr:cNvPr id="68" name="直線コネクタ 67"/>
        <xdr:cNvCxnSpPr/>
      </xdr:nvCxnSpPr>
      <xdr:spPr>
        <a:xfrm>
          <a:off x="2908300" y="577266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62276</xdr:rowOff>
    </xdr:from>
    <xdr:to>
      <xdr:col>4</xdr:col>
      <xdr:colOff>155575</xdr:colOff>
      <xdr:row>33</xdr:row>
      <xdr:rowOff>114811</xdr:rowOff>
    </xdr:to>
    <xdr:cxnSp macro="">
      <xdr:nvCxnSpPr>
        <xdr:cNvPr id="71" name="直線コネクタ 70"/>
        <xdr:cNvCxnSpPr/>
      </xdr:nvCxnSpPr>
      <xdr:spPr>
        <a:xfrm>
          <a:off x="2019300" y="5720126"/>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51760</xdr:rowOff>
    </xdr:from>
    <xdr:to>
      <xdr:col>2</xdr:col>
      <xdr:colOff>638175</xdr:colOff>
      <xdr:row>33</xdr:row>
      <xdr:rowOff>62276</xdr:rowOff>
    </xdr:to>
    <xdr:cxnSp macro="">
      <xdr:nvCxnSpPr>
        <xdr:cNvPr id="74" name="直線コネクタ 73"/>
        <xdr:cNvCxnSpPr/>
      </xdr:nvCxnSpPr>
      <xdr:spPr>
        <a:xfrm>
          <a:off x="1130300" y="57096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58453</xdr:rowOff>
    </xdr:from>
    <xdr:to>
      <xdr:col>6</xdr:col>
      <xdr:colOff>561975</xdr:colOff>
      <xdr:row>33</xdr:row>
      <xdr:rowOff>160053</xdr:rowOff>
    </xdr:to>
    <xdr:sp macro="" textlink="">
      <xdr:nvSpPr>
        <xdr:cNvPr id="84" name="円/楕円 83"/>
        <xdr:cNvSpPr/>
      </xdr:nvSpPr>
      <xdr:spPr>
        <a:xfrm>
          <a:off x="4584700" y="57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81330</xdr:rowOff>
    </xdr:from>
    <xdr:ext cx="599010" cy="259045"/>
    <xdr:sp macro="" textlink="">
      <xdr:nvSpPr>
        <xdr:cNvPr id="85" name="人件費該当値テキスト"/>
        <xdr:cNvSpPr txBox="1"/>
      </xdr:nvSpPr>
      <xdr:spPr>
        <a:xfrm>
          <a:off x="4686300" y="55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73727</xdr:rowOff>
    </xdr:from>
    <xdr:to>
      <xdr:col>5</xdr:col>
      <xdr:colOff>409575</xdr:colOff>
      <xdr:row>34</xdr:row>
      <xdr:rowOff>3877</xdr:rowOff>
    </xdr:to>
    <xdr:sp macro="" textlink="">
      <xdr:nvSpPr>
        <xdr:cNvPr id="86" name="円/楕円 85"/>
        <xdr:cNvSpPr/>
      </xdr:nvSpPr>
      <xdr:spPr>
        <a:xfrm>
          <a:off x="3746500" y="57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20404</xdr:rowOff>
    </xdr:from>
    <xdr:ext cx="599010" cy="259045"/>
    <xdr:sp macro="" textlink="">
      <xdr:nvSpPr>
        <xdr:cNvPr id="87" name="テキスト ボックス 86"/>
        <xdr:cNvSpPr txBox="1"/>
      </xdr:nvSpPr>
      <xdr:spPr>
        <a:xfrm>
          <a:off x="3497794" y="55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64011</xdr:rowOff>
    </xdr:from>
    <xdr:to>
      <xdr:col>4</xdr:col>
      <xdr:colOff>206375</xdr:colOff>
      <xdr:row>33</xdr:row>
      <xdr:rowOff>165611</xdr:rowOff>
    </xdr:to>
    <xdr:sp macro="" textlink="">
      <xdr:nvSpPr>
        <xdr:cNvPr id="88" name="円/楕円 87"/>
        <xdr:cNvSpPr/>
      </xdr:nvSpPr>
      <xdr:spPr>
        <a:xfrm>
          <a:off x="2857500" y="5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10688</xdr:rowOff>
    </xdr:from>
    <xdr:ext cx="599010" cy="259045"/>
    <xdr:sp macro="" textlink="">
      <xdr:nvSpPr>
        <xdr:cNvPr id="89" name="テキスト ボックス 88"/>
        <xdr:cNvSpPr txBox="1"/>
      </xdr:nvSpPr>
      <xdr:spPr>
        <a:xfrm>
          <a:off x="2608794" y="549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11476</xdr:rowOff>
    </xdr:from>
    <xdr:to>
      <xdr:col>3</xdr:col>
      <xdr:colOff>3175</xdr:colOff>
      <xdr:row>33</xdr:row>
      <xdr:rowOff>113076</xdr:rowOff>
    </xdr:to>
    <xdr:sp macro="" textlink="">
      <xdr:nvSpPr>
        <xdr:cNvPr id="90" name="円/楕円 89"/>
        <xdr:cNvSpPr/>
      </xdr:nvSpPr>
      <xdr:spPr>
        <a:xfrm>
          <a:off x="1968500" y="56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129603</xdr:rowOff>
    </xdr:from>
    <xdr:ext cx="599010" cy="259045"/>
    <xdr:sp macro="" textlink="">
      <xdr:nvSpPr>
        <xdr:cNvPr id="91" name="テキスト ボックス 90"/>
        <xdr:cNvSpPr txBox="1"/>
      </xdr:nvSpPr>
      <xdr:spPr>
        <a:xfrm>
          <a:off x="1719794" y="544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960</xdr:rowOff>
    </xdr:from>
    <xdr:to>
      <xdr:col>1</xdr:col>
      <xdr:colOff>485775</xdr:colOff>
      <xdr:row>33</xdr:row>
      <xdr:rowOff>102560</xdr:rowOff>
    </xdr:to>
    <xdr:sp macro="" textlink="">
      <xdr:nvSpPr>
        <xdr:cNvPr id="92" name="円/楕円 91"/>
        <xdr:cNvSpPr/>
      </xdr:nvSpPr>
      <xdr:spPr>
        <a:xfrm>
          <a:off x="1079500" y="56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119087</xdr:rowOff>
    </xdr:from>
    <xdr:ext cx="599010" cy="259045"/>
    <xdr:sp macro="" textlink="">
      <xdr:nvSpPr>
        <xdr:cNvPr id="93" name="テキスト ボックス 92"/>
        <xdr:cNvSpPr txBox="1"/>
      </xdr:nvSpPr>
      <xdr:spPr>
        <a:xfrm>
          <a:off x="830794" y="543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5994</xdr:rowOff>
    </xdr:from>
    <xdr:to>
      <xdr:col>6</xdr:col>
      <xdr:colOff>511175</xdr:colOff>
      <xdr:row>55</xdr:row>
      <xdr:rowOff>25070</xdr:rowOff>
    </xdr:to>
    <xdr:cxnSp macro="">
      <xdr:nvCxnSpPr>
        <xdr:cNvPr id="123" name="直線コネクタ 122"/>
        <xdr:cNvCxnSpPr/>
      </xdr:nvCxnSpPr>
      <xdr:spPr>
        <a:xfrm>
          <a:off x="3797300" y="9435744"/>
          <a:ext cx="8382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5994</xdr:rowOff>
    </xdr:from>
    <xdr:to>
      <xdr:col>5</xdr:col>
      <xdr:colOff>358775</xdr:colOff>
      <xdr:row>55</xdr:row>
      <xdr:rowOff>57315</xdr:rowOff>
    </xdr:to>
    <xdr:cxnSp macro="">
      <xdr:nvCxnSpPr>
        <xdr:cNvPr id="126" name="直線コネクタ 125"/>
        <xdr:cNvCxnSpPr/>
      </xdr:nvCxnSpPr>
      <xdr:spPr>
        <a:xfrm flipV="1">
          <a:off x="2908300" y="943574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31191</xdr:rowOff>
    </xdr:from>
    <xdr:to>
      <xdr:col>4</xdr:col>
      <xdr:colOff>155575</xdr:colOff>
      <xdr:row>55</xdr:row>
      <xdr:rowOff>57315</xdr:rowOff>
    </xdr:to>
    <xdr:cxnSp macro="">
      <xdr:nvCxnSpPr>
        <xdr:cNvPr id="129" name="直線コネクタ 128"/>
        <xdr:cNvCxnSpPr/>
      </xdr:nvCxnSpPr>
      <xdr:spPr>
        <a:xfrm>
          <a:off x="2019300" y="946094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107772</xdr:rowOff>
    </xdr:from>
    <xdr:to>
      <xdr:col>2</xdr:col>
      <xdr:colOff>638175</xdr:colOff>
      <xdr:row>55</xdr:row>
      <xdr:rowOff>31191</xdr:rowOff>
    </xdr:to>
    <xdr:cxnSp macro="">
      <xdr:nvCxnSpPr>
        <xdr:cNvPr id="132" name="直線コネクタ 131"/>
        <xdr:cNvCxnSpPr/>
      </xdr:nvCxnSpPr>
      <xdr:spPr>
        <a:xfrm>
          <a:off x="1130300" y="9194622"/>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145720</xdr:rowOff>
    </xdr:from>
    <xdr:to>
      <xdr:col>6</xdr:col>
      <xdr:colOff>561975</xdr:colOff>
      <xdr:row>55</xdr:row>
      <xdr:rowOff>75870</xdr:rowOff>
    </xdr:to>
    <xdr:sp macro="" textlink="">
      <xdr:nvSpPr>
        <xdr:cNvPr id="142" name="円/楕円 141"/>
        <xdr:cNvSpPr/>
      </xdr:nvSpPr>
      <xdr:spPr>
        <a:xfrm>
          <a:off x="4584700" y="94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168597</xdr:rowOff>
    </xdr:from>
    <xdr:ext cx="534377" cy="259045"/>
    <xdr:sp macro="" textlink="">
      <xdr:nvSpPr>
        <xdr:cNvPr id="143" name="物件費該当値テキスト"/>
        <xdr:cNvSpPr txBox="1"/>
      </xdr:nvSpPr>
      <xdr:spPr>
        <a:xfrm>
          <a:off x="4686300" y="92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85,526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126644</xdr:rowOff>
    </xdr:from>
    <xdr:to>
      <xdr:col>5</xdr:col>
      <xdr:colOff>409575</xdr:colOff>
      <xdr:row>55</xdr:row>
      <xdr:rowOff>56794</xdr:rowOff>
    </xdr:to>
    <xdr:sp macro="" textlink="">
      <xdr:nvSpPr>
        <xdr:cNvPr id="144" name="円/楕円 143"/>
        <xdr:cNvSpPr/>
      </xdr:nvSpPr>
      <xdr:spPr>
        <a:xfrm>
          <a:off x="3746500" y="93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73321</xdr:rowOff>
    </xdr:from>
    <xdr:ext cx="534377" cy="259045"/>
    <xdr:sp macro="" textlink="">
      <xdr:nvSpPr>
        <xdr:cNvPr id="145" name="テキスト ボックス 144"/>
        <xdr:cNvSpPr txBox="1"/>
      </xdr:nvSpPr>
      <xdr:spPr>
        <a:xfrm>
          <a:off x="3530111" y="91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6515</xdr:rowOff>
    </xdr:from>
    <xdr:to>
      <xdr:col>4</xdr:col>
      <xdr:colOff>206375</xdr:colOff>
      <xdr:row>55</xdr:row>
      <xdr:rowOff>108115</xdr:rowOff>
    </xdr:to>
    <xdr:sp macro="" textlink="">
      <xdr:nvSpPr>
        <xdr:cNvPr id="146" name="円/楕円 145"/>
        <xdr:cNvSpPr/>
      </xdr:nvSpPr>
      <xdr:spPr>
        <a:xfrm>
          <a:off x="2857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124642</xdr:rowOff>
    </xdr:from>
    <xdr:ext cx="534377" cy="259045"/>
    <xdr:sp macro="" textlink="">
      <xdr:nvSpPr>
        <xdr:cNvPr id="147" name="テキスト ボックス 146"/>
        <xdr:cNvSpPr txBox="1"/>
      </xdr:nvSpPr>
      <xdr:spPr>
        <a:xfrm>
          <a:off x="2641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151841</xdr:rowOff>
    </xdr:from>
    <xdr:to>
      <xdr:col>3</xdr:col>
      <xdr:colOff>3175</xdr:colOff>
      <xdr:row>55</xdr:row>
      <xdr:rowOff>81991</xdr:rowOff>
    </xdr:to>
    <xdr:sp macro="" textlink="">
      <xdr:nvSpPr>
        <xdr:cNvPr id="148" name="円/楕円 147"/>
        <xdr:cNvSpPr/>
      </xdr:nvSpPr>
      <xdr:spPr>
        <a:xfrm>
          <a:off x="1968500" y="9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98518</xdr:rowOff>
    </xdr:from>
    <xdr:ext cx="534377" cy="259045"/>
    <xdr:sp macro="" textlink="">
      <xdr:nvSpPr>
        <xdr:cNvPr id="149" name="テキスト ボックス 148"/>
        <xdr:cNvSpPr txBox="1"/>
      </xdr:nvSpPr>
      <xdr:spPr>
        <a:xfrm>
          <a:off x="1752111" y="91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56972</xdr:rowOff>
    </xdr:from>
    <xdr:to>
      <xdr:col>1</xdr:col>
      <xdr:colOff>485775</xdr:colOff>
      <xdr:row>53</xdr:row>
      <xdr:rowOff>158572</xdr:rowOff>
    </xdr:to>
    <xdr:sp macro="" textlink="">
      <xdr:nvSpPr>
        <xdr:cNvPr id="150" name="円/楕円 149"/>
        <xdr:cNvSpPr/>
      </xdr:nvSpPr>
      <xdr:spPr>
        <a:xfrm>
          <a:off x="1079500" y="91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3649</xdr:rowOff>
    </xdr:from>
    <xdr:ext cx="599010" cy="259045"/>
    <xdr:sp macro="" textlink="">
      <xdr:nvSpPr>
        <xdr:cNvPr id="151" name="テキスト ボックス 150"/>
        <xdr:cNvSpPr txBox="1"/>
      </xdr:nvSpPr>
      <xdr:spPr>
        <a:xfrm>
          <a:off x="830794" y="891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53632</xdr:rowOff>
    </xdr:from>
    <xdr:to>
      <xdr:col>6</xdr:col>
      <xdr:colOff>511175</xdr:colOff>
      <xdr:row>76</xdr:row>
      <xdr:rowOff>21667</xdr:rowOff>
    </xdr:to>
    <xdr:cxnSp macro="">
      <xdr:nvCxnSpPr>
        <xdr:cNvPr id="180" name="直線コネクタ 179"/>
        <xdr:cNvCxnSpPr/>
      </xdr:nvCxnSpPr>
      <xdr:spPr>
        <a:xfrm>
          <a:off x="3797300" y="12912382"/>
          <a:ext cx="838200" cy="1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53632</xdr:rowOff>
    </xdr:from>
    <xdr:to>
      <xdr:col>5</xdr:col>
      <xdr:colOff>358775</xdr:colOff>
      <xdr:row>75</xdr:row>
      <xdr:rowOff>165188</xdr:rowOff>
    </xdr:to>
    <xdr:cxnSp macro="">
      <xdr:nvCxnSpPr>
        <xdr:cNvPr id="183" name="直線コネクタ 182"/>
        <xdr:cNvCxnSpPr/>
      </xdr:nvCxnSpPr>
      <xdr:spPr>
        <a:xfrm flipV="1">
          <a:off x="2908300" y="12912382"/>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32753</xdr:rowOff>
    </xdr:from>
    <xdr:to>
      <xdr:col>4</xdr:col>
      <xdr:colOff>155575</xdr:colOff>
      <xdr:row>75</xdr:row>
      <xdr:rowOff>165188</xdr:rowOff>
    </xdr:to>
    <xdr:cxnSp macro="">
      <xdr:nvCxnSpPr>
        <xdr:cNvPr id="186" name="直線コネクタ 185"/>
        <xdr:cNvCxnSpPr/>
      </xdr:nvCxnSpPr>
      <xdr:spPr>
        <a:xfrm>
          <a:off x="2019300" y="12891503"/>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32753</xdr:rowOff>
    </xdr:from>
    <xdr:to>
      <xdr:col>2</xdr:col>
      <xdr:colOff>638175</xdr:colOff>
      <xdr:row>78</xdr:row>
      <xdr:rowOff>85789</xdr:rowOff>
    </xdr:to>
    <xdr:cxnSp macro="">
      <xdr:nvCxnSpPr>
        <xdr:cNvPr id="189" name="直線コネクタ 188"/>
        <xdr:cNvCxnSpPr/>
      </xdr:nvCxnSpPr>
      <xdr:spPr>
        <a:xfrm flipV="1">
          <a:off x="1130300" y="12891503"/>
          <a:ext cx="889000" cy="5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142316</xdr:rowOff>
    </xdr:from>
    <xdr:to>
      <xdr:col>6</xdr:col>
      <xdr:colOff>561975</xdr:colOff>
      <xdr:row>76</xdr:row>
      <xdr:rowOff>72467</xdr:rowOff>
    </xdr:to>
    <xdr:sp macro="" textlink="">
      <xdr:nvSpPr>
        <xdr:cNvPr id="199" name="円/楕円 198"/>
        <xdr:cNvSpPr/>
      </xdr:nvSpPr>
      <xdr:spPr>
        <a:xfrm>
          <a:off x="4584700" y="13001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165193</xdr:rowOff>
    </xdr:from>
    <xdr:ext cx="534377" cy="259045"/>
    <xdr:sp macro="" textlink="">
      <xdr:nvSpPr>
        <xdr:cNvPr id="200" name="維持補修費該当値テキスト"/>
        <xdr:cNvSpPr txBox="1"/>
      </xdr:nvSpPr>
      <xdr:spPr>
        <a:xfrm>
          <a:off x="4686300" y="128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2832</xdr:rowOff>
    </xdr:from>
    <xdr:to>
      <xdr:col>5</xdr:col>
      <xdr:colOff>409575</xdr:colOff>
      <xdr:row>75</xdr:row>
      <xdr:rowOff>104432</xdr:rowOff>
    </xdr:to>
    <xdr:sp macro="" textlink="">
      <xdr:nvSpPr>
        <xdr:cNvPr id="201" name="円/楕円 200"/>
        <xdr:cNvSpPr/>
      </xdr:nvSpPr>
      <xdr:spPr>
        <a:xfrm>
          <a:off x="3746500" y="128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120959</xdr:rowOff>
    </xdr:from>
    <xdr:ext cx="534377" cy="259045"/>
    <xdr:sp macro="" textlink="">
      <xdr:nvSpPr>
        <xdr:cNvPr id="202" name="テキスト ボックス 201"/>
        <xdr:cNvSpPr txBox="1"/>
      </xdr:nvSpPr>
      <xdr:spPr>
        <a:xfrm>
          <a:off x="3530111" y="126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114389</xdr:rowOff>
    </xdr:from>
    <xdr:to>
      <xdr:col>4</xdr:col>
      <xdr:colOff>206375</xdr:colOff>
      <xdr:row>76</xdr:row>
      <xdr:rowOff>44540</xdr:rowOff>
    </xdr:to>
    <xdr:sp macro="" textlink="">
      <xdr:nvSpPr>
        <xdr:cNvPr id="203" name="円/楕円 202"/>
        <xdr:cNvSpPr/>
      </xdr:nvSpPr>
      <xdr:spPr>
        <a:xfrm>
          <a:off x="28575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61066</xdr:rowOff>
    </xdr:from>
    <xdr:ext cx="534377" cy="259045"/>
    <xdr:sp macro="" textlink="">
      <xdr:nvSpPr>
        <xdr:cNvPr id="204" name="テキスト ボックス 203"/>
        <xdr:cNvSpPr txBox="1"/>
      </xdr:nvSpPr>
      <xdr:spPr>
        <a:xfrm>
          <a:off x="2641111" y="12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153403</xdr:rowOff>
    </xdr:from>
    <xdr:to>
      <xdr:col>3</xdr:col>
      <xdr:colOff>3175</xdr:colOff>
      <xdr:row>75</xdr:row>
      <xdr:rowOff>83553</xdr:rowOff>
    </xdr:to>
    <xdr:sp macro="" textlink="">
      <xdr:nvSpPr>
        <xdr:cNvPr id="205" name="円/楕円 204"/>
        <xdr:cNvSpPr/>
      </xdr:nvSpPr>
      <xdr:spPr>
        <a:xfrm>
          <a:off x="1968500" y="128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100080</xdr:rowOff>
    </xdr:from>
    <xdr:ext cx="534377" cy="259045"/>
    <xdr:sp macro="" textlink="">
      <xdr:nvSpPr>
        <xdr:cNvPr id="206" name="テキスト ボックス 205"/>
        <xdr:cNvSpPr txBox="1"/>
      </xdr:nvSpPr>
      <xdr:spPr>
        <a:xfrm>
          <a:off x="1752111" y="12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34989</xdr:rowOff>
    </xdr:from>
    <xdr:to>
      <xdr:col>1</xdr:col>
      <xdr:colOff>485775</xdr:colOff>
      <xdr:row>78</xdr:row>
      <xdr:rowOff>136589</xdr:rowOff>
    </xdr:to>
    <xdr:sp macro="" textlink="">
      <xdr:nvSpPr>
        <xdr:cNvPr id="207" name="円/楕円 206"/>
        <xdr:cNvSpPr/>
      </xdr:nvSpPr>
      <xdr:spPr>
        <a:xfrm>
          <a:off x="1079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127716</xdr:rowOff>
    </xdr:from>
    <xdr:ext cx="469744" cy="259045"/>
    <xdr:sp macro="" textlink="">
      <xdr:nvSpPr>
        <xdr:cNvPr id="208" name="テキスト ボックス 207"/>
        <xdr:cNvSpPr txBox="1"/>
      </xdr:nvSpPr>
      <xdr:spPr>
        <a:xfrm>
          <a:off x="895427"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84962</xdr:rowOff>
    </xdr:from>
    <xdr:to>
      <xdr:col>6</xdr:col>
      <xdr:colOff>511175</xdr:colOff>
      <xdr:row>97</xdr:row>
      <xdr:rowOff>151930</xdr:rowOff>
    </xdr:to>
    <xdr:cxnSp macro="">
      <xdr:nvCxnSpPr>
        <xdr:cNvPr id="238" name="直線コネクタ 237"/>
        <xdr:cNvCxnSpPr/>
      </xdr:nvCxnSpPr>
      <xdr:spPr>
        <a:xfrm flipV="1">
          <a:off x="3797300" y="16715612"/>
          <a:ext cx="8382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151930</xdr:rowOff>
    </xdr:from>
    <xdr:to>
      <xdr:col>5</xdr:col>
      <xdr:colOff>358775</xdr:colOff>
      <xdr:row>98</xdr:row>
      <xdr:rowOff>59830</xdr:rowOff>
    </xdr:to>
    <xdr:cxnSp macro="">
      <xdr:nvCxnSpPr>
        <xdr:cNvPr id="241" name="直線コネクタ 240"/>
        <xdr:cNvCxnSpPr/>
      </xdr:nvCxnSpPr>
      <xdr:spPr>
        <a:xfrm flipV="1">
          <a:off x="2908300" y="1678258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59830</xdr:rowOff>
    </xdr:from>
    <xdr:to>
      <xdr:col>4</xdr:col>
      <xdr:colOff>155575</xdr:colOff>
      <xdr:row>98</xdr:row>
      <xdr:rowOff>68948</xdr:rowOff>
    </xdr:to>
    <xdr:cxnSp macro="">
      <xdr:nvCxnSpPr>
        <xdr:cNvPr id="244" name="直線コネクタ 243"/>
        <xdr:cNvCxnSpPr/>
      </xdr:nvCxnSpPr>
      <xdr:spPr>
        <a:xfrm flipV="1">
          <a:off x="2019300" y="16861930"/>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68948</xdr:rowOff>
    </xdr:from>
    <xdr:to>
      <xdr:col>2</xdr:col>
      <xdr:colOff>638175</xdr:colOff>
      <xdr:row>98</xdr:row>
      <xdr:rowOff>86691</xdr:rowOff>
    </xdr:to>
    <xdr:cxnSp macro="">
      <xdr:nvCxnSpPr>
        <xdr:cNvPr id="247" name="直線コネクタ 246"/>
        <xdr:cNvCxnSpPr/>
      </xdr:nvCxnSpPr>
      <xdr:spPr>
        <a:xfrm flipV="1">
          <a:off x="1130300" y="16871048"/>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34162</xdr:rowOff>
    </xdr:from>
    <xdr:to>
      <xdr:col>6</xdr:col>
      <xdr:colOff>561975</xdr:colOff>
      <xdr:row>97</xdr:row>
      <xdr:rowOff>135762</xdr:rowOff>
    </xdr:to>
    <xdr:sp macro="" textlink="">
      <xdr:nvSpPr>
        <xdr:cNvPr id="257" name="円/楕円 256"/>
        <xdr:cNvSpPr/>
      </xdr:nvSpPr>
      <xdr:spPr>
        <a:xfrm>
          <a:off x="45847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12589</xdr:rowOff>
    </xdr:from>
    <xdr:ext cx="534377" cy="259045"/>
    <xdr:sp macro="" textlink="">
      <xdr:nvSpPr>
        <xdr:cNvPr id="258" name="扶助費該当値テキスト"/>
        <xdr:cNvSpPr txBox="1"/>
      </xdr:nvSpPr>
      <xdr:spPr>
        <a:xfrm>
          <a:off x="4686300"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101130</xdr:rowOff>
    </xdr:from>
    <xdr:to>
      <xdr:col>5</xdr:col>
      <xdr:colOff>409575</xdr:colOff>
      <xdr:row>98</xdr:row>
      <xdr:rowOff>31280</xdr:rowOff>
    </xdr:to>
    <xdr:sp macro="" textlink="">
      <xdr:nvSpPr>
        <xdr:cNvPr id="259" name="円/楕円 258"/>
        <xdr:cNvSpPr/>
      </xdr:nvSpPr>
      <xdr:spPr>
        <a:xfrm>
          <a:off x="3746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22407</xdr:rowOff>
    </xdr:from>
    <xdr:ext cx="534377" cy="259045"/>
    <xdr:sp macro="" textlink="">
      <xdr:nvSpPr>
        <xdr:cNvPr id="260" name="テキスト ボックス 259"/>
        <xdr:cNvSpPr txBox="1"/>
      </xdr:nvSpPr>
      <xdr:spPr>
        <a:xfrm>
          <a:off x="3530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9030</xdr:rowOff>
    </xdr:from>
    <xdr:to>
      <xdr:col>4</xdr:col>
      <xdr:colOff>206375</xdr:colOff>
      <xdr:row>98</xdr:row>
      <xdr:rowOff>110630</xdr:rowOff>
    </xdr:to>
    <xdr:sp macro="" textlink="">
      <xdr:nvSpPr>
        <xdr:cNvPr id="261" name="円/楕円 260"/>
        <xdr:cNvSpPr/>
      </xdr:nvSpPr>
      <xdr:spPr>
        <a:xfrm>
          <a:off x="2857500" y="168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101757</xdr:rowOff>
    </xdr:from>
    <xdr:ext cx="534377" cy="259045"/>
    <xdr:sp macro="" textlink="">
      <xdr:nvSpPr>
        <xdr:cNvPr id="262" name="テキスト ボックス 261"/>
        <xdr:cNvSpPr txBox="1"/>
      </xdr:nvSpPr>
      <xdr:spPr>
        <a:xfrm>
          <a:off x="2641111" y="169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18148</xdr:rowOff>
    </xdr:from>
    <xdr:to>
      <xdr:col>3</xdr:col>
      <xdr:colOff>3175</xdr:colOff>
      <xdr:row>98</xdr:row>
      <xdr:rowOff>119748</xdr:rowOff>
    </xdr:to>
    <xdr:sp macro="" textlink="">
      <xdr:nvSpPr>
        <xdr:cNvPr id="263" name="円/楕円 262"/>
        <xdr:cNvSpPr/>
      </xdr:nvSpPr>
      <xdr:spPr>
        <a:xfrm>
          <a:off x="1968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110875</xdr:rowOff>
    </xdr:from>
    <xdr:ext cx="534377" cy="259045"/>
    <xdr:sp macro="" textlink="">
      <xdr:nvSpPr>
        <xdr:cNvPr id="264" name="テキスト ボックス 263"/>
        <xdr:cNvSpPr txBox="1"/>
      </xdr:nvSpPr>
      <xdr:spPr>
        <a:xfrm>
          <a:off x="1752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35891</xdr:rowOff>
    </xdr:from>
    <xdr:to>
      <xdr:col>1</xdr:col>
      <xdr:colOff>485775</xdr:colOff>
      <xdr:row>98</xdr:row>
      <xdr:rowOff>137491</xdr:rowOff>
    </xdr:to>
    <xdr:sp macro="" textlink="">
      <xdr:nvSpPr>
        <xdr:cNvPr id="265" name="円/楕円 264"/>
        <xdr:cNvSpPr/>
      </xdr:nvSpPr>
      <xdr:spPr>
        <a:xfrm>
          <a:off x="1079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128618</xdr:rowOff>
    </xdr:from>
    <xdr:ext cx="534377" cy="259045"/>
    <xdr:sp macro="" textlink="">
      <xdr:nvSpPr>
        <xdr:cNvPr id="266" name="テキスト ボックス 265"/>
        <xdr:cNvSpPr txBox="1"/>
      </xdr:nvSpPr>
      <xdr:spPr>
        <a:xfrm>
          <a:off x="863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56833</xdr:rowOff>
    </xdr:from>
    <xdr:to>
      <xdr:col>15</xdr:col>
      <xdr:colOff>180975</xdr:colOff>
      <xdr:row>36</xdr:row>
      <xdr:rowOff>101657</xdr:rowOff>
    </xdr:to>
    <xdr:cxnSp macro="">
      <xdr:nvCxnSpPr>
        <xdr:cNvPr id="299" name="直線コネクタ 298"/>
        <xdr:cNvCxnSpPr/>
      </xdr:nvCxnSpPr>
      <xdr:spPr>
        <a:xfrm>
          <a:off x="9639300" y="6229033"/>
          <a:ext cx="8382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56833</xdr:rowOff>
    </xdr:from>
    <xdr:to>
      <xdr:col>14</xdr:col>
      <xdr:colOff>28575</xdr:colOff>
      <xdr:row>36</xdr:row>
      <xdr:rowOff>107801</xdr:rowOff>
    </xdr:to>
    <xdr:cxnSp macro="">
      <xdr:nvCxnSpPr>
        <xdr:cNvPr id="302" name="直線コネクタ 301"/>
        <xdr:cNvCxnSpPr/>
      </xdr:nvCxnSpPr>
      <xdr:spPr>
        <a:xfrm flipV="1">
          <a:off x="8750300" y="6229033"/>
          <a:ext cx="889000" cy="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107801</xdr:rowOff>
    </xdr:from>
    <xdr:to>
      <xdr:col>12</xdr:col>
      <xdr:colOff>511175</xdr:colOff>
      <xdr:row>36</xdr:row>
      <xdr:rowOff>160655</xdr:rowOff>
    </xdr:to>
    <xdr:cxnSp macro="">
      <xdr:nvCxnSpPr>
        <xdr:cNvPr id="305" name="直線コネクタ 304"/>
        <xdr:cNvCxnSpPr/>
      </xdr:nvCxnSpPr>
      <xdr:spPr>
        <a:xfrm flipV="1">
          <a:off x="7861300" y="6280001"/>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14580</xdr:rowOff>
    </xdr:from>
    <xdr:to>
      <xdr:col>11</xdr:col>
      <xdr:colOff>307975</xdr:colOff>
      <xdr:row>36</xdr:row>
      <xdr:rowOff>160655</xdr:rowOff>
    </xdr:to>
    <xdr:cxnSp macro="">
      <xdr:nvCxnSpPr>
        <xdr:cNvPr id="308" name="直線コネクタ 307"/>
        <xdr:cNvCxnSpPr/>
      </xdr:nvCxnSpPr>
      <xdr:spPr>
        <a:xfrm>
          <a:off x="6972300" y="6186780"/>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50857</xdr:rowOff>
    </xdr:from>
    <xdr:to>
      <xdr:col>15</xdr:col>
      <xdr:colOff>231775</xdr:colOff>
      <xdr:row>36</xdr:row>
      <xdr:rowOff>152457</xdr:rowOff>
    </xdr:to>
    <xdr:sp macro="" textlink="">
      <xdr:nvSpPr>
        <xdr:cNvPr id="318" name="円/楕円 317"/>
        <xdr:cNvSpPr/>
      </xdr:nvSpPr>
      <xdr:spPr>
        <a:xfrm>
          <a:off x="10426700" y="62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29284</xdr:rowOff>
    </xdr:from>
    <xdr:ext cx="534377" cy="259045"/>
    <xdr:sp macro="" textlink="">
      <xdr:nvSpPr>
        <xdr:cNvPr id="319" name="補助費等該当値テキスト"/>
        <xdr:cNvSpPr txBox="1"/>
      </xdr:nvSpPr>
      <xdr:spPr>
        <a:xfrm>
          <a:off x="10528300" y="62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6033</xdr:rowOff>
    </xdr:from>
    <xdr:to>
      <xdr:col>14</xdr:col>
      <xdr:colOff>79375</xdr:colOff>
      <xdr:row>36</xdr:row>
      <xdr:rowOff>107633</xdr:rowOff>
    </xdr:to>
    <xdr:sp macro="" textlink="">
      <xdr:nvSpPr>
        <xdr:cNvPr id="320" name="円/楕円 319"/>
        <xdr:cNvSpPr/>
      </xdr:nvSpPr>
      <xdr:spPr>
        <a:xfrm>
          <a:off x="958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124160</xdr:rowOff>
    </xdr:from>
    <xdr:ext cx="534377" cy="259045"/>
    <xdr:sp macro="" textlink="">
      <xdr:nvSpPr>
        <xdr:cNvPr id="321" name="テキスト ボックス 320"/>
        <xdr:cNvSpPr txBox="1"/>
      </xdr:nvSpPr>
      <xdr:spPr>
        <a:xfrm>
          <a:off x="9372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57001</xdr:rowOff>
    </xdr:from>
    <xdr:to>
      <xdr:col>12</xdr:col>
      <xdr:colOff>561975</xdr:colOff>
      <xdr:row>36</xdr:row>
      <xdr:rowOff>158601</xdr:rowOff>
    </xdr:to>
    <xdr:sp macro="" textlink="">
      <xdr:nvSpPr>
        <xdr:cNvPr id="322" name="円/楕円 321"/>
        <xdr:cNvSpPr/>
      </xdr:nvSpPr>
      <xdr:spPr>
        <a:xfrm>
          <a:off x="86995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3678</xdr:rowOff>
    </xdr:from>
    <xdr:ext cx="534377" cy="259045"/>
    <xdr:sp macro="" textlink="">
      <xdr:nvSpPr>
        <xdr:cNvPr id="323" name="テキスト ボックス 322"/>
        <xdr:cNvSpPr txBox="1"/>
      </xdr:nvSpPr>
      <xdr:spPr>
        <a:xfrm>
          <a:off x="8483111" y="60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109855</xdr:rowOff>
    </xdr:from>
    <xdr:to>
      <xdr:col>11</xdr:col>
      <xdr:colOff>358775</xdr:colOff>
      <xdr:row>37</xdr:row>
      <xdr:rowOff>40005</xdr:rowOff>
    </xdr:to>
    <xdr:sp macro="" textlink="">
      <xdr:nvSpPr>
        <xdr:cNvPr id="324" name="円/楕円 323"/>
        <xdr:cNvSpPr/>
      </xdr:nvSpPr>
      <xdr:spPr>
        <a:xfrm>
          <a:off x="7810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31132</xdr:rowOff>
    </xdr:from>
    <xdr:ext cx="534377" cy="259045"/>
    <xdr:sp macro="" textlink="">
      <xdr:nvSpPr>
        <xdr:cNvPr id="325" name="テキスト ボックス 324"/>
        <xdr:cNvSpPr txBox="1"/>
      </xdr:nvSpPr>
      <xdr:spPr>
        <a:xfrm>
          <a:off x="7594111" y="63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135230</xdr:rowOff>
    </xdr:from>
    <xdr:to>
      <xdr:col>10</xdr:col>
      <xdr:colOff>155575</xdr:colOff>
      <xdr:row>36</xdr:row>
      <xdr:rowOff>65380</xdr:rowOff>
    </xdr:to>
    <xdr:sp macro="" textlink="">
      <xdr:nvSpPr>
        <xdr:cNvPr id="326" name="円/楕円 325"/>
        <xdr:cNvSpPr/>
      </xdr:nvSpPr>
      <xdr:spPr>
        <a:xfrm>
          <a:off x="6921500" y="6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81907</xdr:rowOff>
    </xdr:from>
    <xdr:ext cx="534377" cy="259045"/>
    <xdr:sp macro="" textlink="">
      <xdr:nvSpPr>
        <xdr:cNvPr id="327" name="テキスト ボックス 326"/>
        <xdr:cNvSpPr txBox="1"/>
      </xdr:nvSpPr>
      <xdr:spPr>
        <a:xfrm>
          <a:off x="6705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140289</xdr:rowOff>
    </xdr:from>
    <xdr:to>
      <xdr:col>15</xdr:col>
      <xdr:colOff>180975</xdr:colOff>
      <xdr:row>58</xdr:row>
      <xdr:rowOff>15363</xdr:rowOff>
    </xdr:to>
    <xdr:cxnSp macro="">
      <xdr:nvCxnSpPr>
        <xdr:cNvPr id="354" name="直線コネクタ 353"/>
        <xdr:cNvCxnSpPr/>
      </xdr:nvCxnSpPr>
      <xdr:spPr>
        <a:xfrm>
          <a:off x="9639300" y="9912939"/>
          <a:ext cx="8382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140289</xdr:rowOff>
    </xdr:from>
    <xdr:to>
      <xdr:col>14</xdr:col>
      <xdr:colOff>28575</xdr:colOff>
      <xdr:row>58</xdr:row>
      <xdr:rowOff>40894</xdr:rowOff>
    </xdr:to>
    <xdr:cxnSp macro="">
      <xdr:nvCxnSpPr>
        <xdr:cNvPr id="357" name="直線コネクタ 356"/>
        <xdr:cNvCxnSpPr/>
      </xdr:nvCxnSpPr>
      <xdr:spPr>
        <a:xfrm flipV="1">
          <a:off x="8750300" y="991293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40894</xdr:rowOff>
    </xdr:from>
    <xdr:to>
      <xdr:col>12</xdr:col>
      <xdr:colOff>511175</xdr:colOff>
      <xdr:row>58</xdr:row>
      <xdr:rowOff>80032</xdr:rowOff>
    </xdr:to>
    <xdr:cxnSp macro="">
      <xdr:nvCxnSpPr>
        <xdr:cNvPr id="360" name="直線コネクタ 359"/>
        <xdr:cNvCxnSpPr/>
      </xdr:nvCxnSpPr>
      <xdr:spPr>
        <a:xfrm flipV="1">
          <a:off x="7861300" y="9984994"/>
          <a:ext cx="889000" cy="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80032</xdr:rowOff>
    </xdr:from>
    <xdr:to>
      <xdr:col>11</xdr:col>
      <xdr:colOff>307975</xdr:colOff>
      <xdr:row>58</xdr:row>
      <xdr:rowOff>95831</xdr:rowOff>
    </xdr:to>
    <xdr:cxnSp macro="">
      <xdr:nvCxnSpPr>
        <xdr:cNvPr id="363" name="直線コネクタ 362"/>
        <xdr:cNvCxnSpPr/>
      </xdr:nvCxnSpPr>
      <xdr:spPr>
        <a:xfrm flipV="1">
          <a:off x="6972300" y="10024132"/>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136013</xdr:rowOff>
    </xdr:from>
    <xdr:to>
      <xdr:col>15</xdr:col>
      <xdr:colOff>231775</xdr:colOff>
      <xdr:row>58</xdr:row>
      <xdr:rowOff>66163</xdr:rowOff>
    </xdr:to>
    <xdr:sp macro="" textlink="">
      <xdr:nvSpPr>
        <xdr:cNvPr id="373" name="円/楕円 372"/>
        <xdr:cNvSpPr/>
      </xdr:nvSpPr>
      <xdr:spPr>
        <a:xfrm>
          <a:off x="10426700" y="9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95390</xdr:rowOff>
    </xdr:from>
    <xdr:ext cx="599010" cy="259045"/>
    <xdr:sp macro="" textlink="">
      <xdr:nvSpPr>
        <xdr:cNvPr id="374" name="普通建設事業費該当値テキスト"/>
        <xdr:cNvSpPr txBox="1"/>
      </xdr:nvSpPr>
      <xdr:spPr>
        <a:xfrm>
          <a:off x="10528300" y="96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89489</xdr:rowOff>
    </xdr:from>
    <xdr:to>
      <xdr:col>14</xdr:col>
      <xdr:colOff>79375</xdr:colOff>
      <xdr:row>58</xdr:row>
      <xdr:rowOff>19639</xdr:rowOff>
    </xdr:to>
    <xdr:sp macro="" textlink="">
      <xdr:nvSpPr>
        <xdr:cNvPr id="375" name="円/楕円 374"/>
        <xdr:cNvSpPr/>
      </xdr:nvSpPr>
      <xdr:spPr>
        <a:xfrm>
          <a:off x="9588500" y="98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36166</xdr:rowOff>
    </xdr:from>
    <xdr:ext cx="599010" cy="259045"/>
    <xdr:sp macro="" textlink="">
      <xdr:nvSpPr>
        <xdr:cNvPr id="376" name="テキスト ボックス 375"/>
        <xdr:cNvSpPr txBox="1"/>
      </xdr:nvSpPr>
      <xdr:spPr>
        <a:xfrm>
          <a:off x="9339794" y="96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161544</xdr:rowOff>
    </xdr:from>
    <xdr:to>
      <xdr:col>12</xdr:col>
      <xdr:colOff>561975</xdr:colOff>
      <xdr:row>58</xdr:row>
      <xdr:rowOff>91694</xdr:rowOff>
    </xdr:to>
    <xdr:sp macro="" textlink="">
      <xdr:nvSpPr>
        <xdr:cNvPr id="377" name="円/楕円 376"/>
        <xdr:cNvSpPr/>
      </xdr:nvSpPr>
      <xdr:spPr>
        <a:xfrm>
          <a:off x="8699500" y="99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108221</xdr:rowOff>
    </xdr:from>
    <xdr:ext cx="599010" cy="259045"/>
    <xdr:sp macro="" textlink="">
      <xdr:nvSpPr>
        <xdr:cNvPr id="378" name="テキスト ボックス 377"/>
        <xdr:cNvSpPr txBox="1"/>
      </xdr:nvSpPr>
      <xdr:spPr>
        <a:xfrm>
          <a:off x="8450794" y="970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29232</xdr:rowOff>
    </xdr:from>
    <xdr:to>
      <xdr:col>11</xdr:col>
      <xdr:colOff>358775</xdr:colOff>
      <xdr:row>58</xdr:row>
      <xdr:rowOff>130832</xdr:rowOff>
    </xdr:to>
    <xdr:sp macro="" textlink="">
      <xdr:nvSpPr>
        <xdr:cNvPr id="379" name="円/楕円 378"/>
        <xdr:cNvSpPr/>
      </xdr:nvSpPr>
      <xdr:spPr>
        <a:xfrm>
          <a:off x="7810500" y="99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121959</xdr:rowOff>
    </xdr:from>
    <xdr:ext cx="534377" cy="259045"/>
    <xdr:sp macro="" textlink="">
      <xdr:nvSpPr>
        <xdr:cNvPr id="380" name="テキスト ボックス 379"/>
        <xdr:cNvSpPr txBox="1"/>
      </xdr:nvSpPr>
      <xdr:spPr>
        <a:xfrm>
          <a:off x="7594111" y="10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45031</xdr:rowOff>
    </xdr:from>
    <xdr:to>
      <xdr:col>10</xdr:col>
      <xdr:colOff>155575</xdr:colOff>
      <xdr:row>58</xdr:row>
      <xdr:rowOff>146631</xdr:rowOff>
    </xdr:to>
    <xdr:sp macro="" textlink="">
      <xdr:nvSpPr>
        <xdr:cNvPr id="381" name="円/楕円 380"/>
        <xdr:cNvSpPr/>
      </xdr:nvSpPr>
      <xdr:spPr>
        <a:xfrm>
          <a:off x="6921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137758</xdr:rowOff>
    </xdr:from>
    <xdr:ext cx="534377" cy="259045"/>
    <xdr:sp macro="" textlink="">
      <xdr:nvSpPr>
        <xdr:cNvPr id="382" name="テキスト ボックス 381"/>
        <xdr:cNvSpPr txBox="1"/>
      </xdr:nvSpPr>
      <xdr:spPr>
        <a:xfrm>
          <a:off x="6705111" y="100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70541</xdr:rowOff>
    </xdr:from>
    <xdr:to>
      <xdr:col>15</xdr:col>
      <xdr:colOff>180975</xdr:colOff>
      <xdr:row>79</xdr:row>
      <xdr:rowOff>17407</xdr:rowOff>
    </xdr:to>
    <xdr:cxnSp macro="">
      <xdr:nvCxnSpPr>
        <xdr:cNvPr id="411" name="直線コネクタ 410"/>
        <xdr:cNvCxnSpPr/>
      </xdr:nvCxnSpPr>
      <xdr:spPr>
        <a:xfrm flipV="1">
          <a:off x="9639300" y="13443641"/>
          <a:ext cx="8382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19741</xdr:rowOff>
    </xdr:from>
    <xdr:to>
      <xdr:col>15</xdr:col>
      <xdr:colOff>231775</xdr:colOff>
      <xdr:row>78</xdr:row>
      <xdr:rowOff>121341</xdr:rowOff>
    </xdr:to>
    <xdr:sp macro="" textlink="">
      <xdr:nvSpPr>
        <xdr:cNvPr id="421" name="円/楕円 420"/>
        <xdr:cNvSpPr/>
      </xdr:nvSpPr>
      <xdr:spPr>
        <a:xfrm>
          <a:off x="10426700" y="133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42618</xdr:rowOff>
    </xdr:from>
    <xdr:ext cx="599010" cy="259045"/>
    <xdr:sp macro="" textlink="">
      <xdr:nvSpPr>
        <xdr:cNvPr id="422" name="普通建設事業費 （ うち新規整備　）該当値テキスト"/>
        <xdr:cNvSpPr txBox="1"/>
      </xdr:nvSpPr>
      <xdr:spPr>
        <a:xfrm>
          <a:off x="10528300" y="132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138057</xdr:rowOff>
    </xdr:from>
    <xdr:to>
      <xdr:col>14</xdr:col>
      <xdr:colOff>79375</xdr:colOff>
      <xdr:row>79</xdr:row>
      <xdr:rowOff>68207</xdr:rowOff>
    </xdr:to>
    <xdr:sp macro="" textlink="">
      <xdr:nvSpPr>
        <xdr:cNvPr id="423" name="円/楕円 422"/>
        <xdr:cNvSpPr/>
      </xdr:nvSpPr>
      <xdr:spPr>
        <a:xfrm>
          <a:off x="9588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59334</xdr:rowOff>
    </xdr:from>
    <xdr:ext cx="534377" cy="259045"/>
    <xdr:sp macro="" textlink="">
      <xdr:nvSpPr>
        <xdr:cNvPr id="424" name="テキスト ボックス 423"/>
        <xdr:cNvSpPr txBox="1"/>
      </xdr:nvSpPr>
      <xdr:spPr>
        <a:xfrm>
          <a:off x="9372111" y="136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60314</xdr:rowOff>
    </xdr:from>
    <xdr:to>
      <xdr:col>15</xdr:col>
      <xdr:colOff>180975</xdr:colOff>
      <xdr:row>98</xdr:row>
      <xdr:rowOff>96960</xdr:rowOff>
    </xdr:to>
    <xdr:cxnSp macro="">
      <xdr:nvCxnSpPr>
        <xdr:cNvPr id="453" name="直線コネクタ 452"/>
        <xdr:cNvCxnSpPr/>
      </xdr:nvCxnSpPr>
      <xdr:spPr>
        <a:xfrm>
          <a:off x="9639300" y="15833714"/>
          <a:ext cx="8382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46160</xdr:rowOff>
    </xdr:from>
    <xdr:to>
      <xdr:col>15</xdr:col>
      <xdr:colOff>231775</xdr:colOff>
      <xdr:row>98</xdr:row>
      <xdr:rowOff>147760</xdr:rowOff>
    </xdr:to>
    <xdr:sp macro="" textlink="">
      <xdr:nvSpPr>
        <xdr:cNvPr id="463" name="円/楕円 462"/>
        <xdr:cNvSpPr/>
      </xdr:nvSpPr>
      <xdr:spPr>
        <a:xfrm>
          <a:off x="104267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132537</xdr:rowOff>
    </xdr:from>
    <xdr:ext cx="534377" cy="259045"/>
    <xdr:sp macro="" textlink="">
      <xdr:nvSpPr>
        <xdr:cNvPr id="464" name="普通建設事業費 （ うち更新整備　）該当値テキスト"/>
        <xdr:cNvSpPr txBox="1"/>
      </xdr:nvSpPr>
      <xdr:spPr>
        <a:xfrm>
          <a:off x="10528300" y="167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9514</xdr:rowOff>
    </xdr:from>
    <xdr:to>
      <xdr:col>14</xdr:col>
      <xdr:colOff>79375</xdr:colOff>
      <xdr:row>92</xdr:row>
      <xdr:rowOff>111114</xdr:rowOff>
    </xdr:to>
    <xdr:sp macro="" textlink="">
      <xdr:nvSpPr>
        <xdr:cNvPr id="465" name="円/楕円 464"/>
        <xdr:cNvSpPr/>
      </xdr:nvSpPr>
      <xdr:spPr>
        <a:xfrm>
          <a:off x="9588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127641</xdr:rowOff>
    </xdr:from>
    <xdr:ext cx="599010" cy="259045"/>
    <xdr:sp macro="" textlink="">
      <xdr:nvSpPr>
        <xdr:cNvPr id="466" name="テキスト ボックス 465"/>
        <xdr:cNvSpPr txBox="1"/>
      </xdr:nvSpPr>
      <xdr:spPr>
        <a:xfrm>
          <a:off x="9339794"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85490</xdr:rowOff>
    </xdr:from>
    <xdr:to>
      <xdr:col>23</xdr:col>
      <xdr:colOff>517525</xdr:colOff>
      <xdr:row>38</xdr:row>
      <xdr:rowOff>130556</xdr:rowOff>
    </xdr:to>
    <xdr:cxnSp macro="">
      <xdr:nvCxnSpPr>
        <xdr:cNvPr id="493" name="直線コネクタ 492"/>
        <xdr:cNvCxnSpPr/>
      </xdr:nvCxnSpPr>
      <xdr:spPr>
        <a:xfrm>
          <a:off x="15481300" y="6600590"/>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85490</xdr:rowOff>
    </xdr:from>
    <xdr:to>
      <xdr:col>22</xdr:col>
      <xdr:colOff>365125</xdr:colOff>
      <xdr:row>38</xdr:row>
      <xdr:rowOff>107970</xdr:rowOff>
    </xdr:to>
    <xdr:cxnSp macro="">
      <xdr:nvCxnSpPr>
        <xdr:cNvPr id="496" name="直線コネクタ 495"/>
        <xdr:cNvCxnSpPr/>
      </xdr:nvCxnSpPr>
      <xdr:spPr>
        <a:xfrm flipV="1">
          <a:off x="14592300" y="6600590"/>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94030</xdr:rowOff>
    </xdr:from>
    <xdr:to>
      <xdr:col>21</xdr:col>
      <xdr:colOff>161925</xdr:colOff>
      <xdr:row>38</xdr:row>
      <xdr:rowOff>107970</xdr:rowOff>
    </xdr:to>
    <xdr:cxnSp macro="">
      <xdr:nvCxnSpPr>
        <xdr:cNvPr id="499" name="直線コネクタ 498"/>
        <xdr:cNvCxnSpPr/>
      </xdr:nvCxnSpPr>
      <xdr:spPr>
        <a:xfrm>
          <a:off x="13703300" y="6609130"/>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94030</xdr:rowOff>
    </xdr:from>
    <xdr:to>
      <xdr:col>19</xdr:col>
      <xdr:colOff>644525</xdr:colOff>
      <xdr:row>38</xdr:row>
      <xdr:rowOff>107673</xdr:rowOff>
    </xdr:to>
    <xdr:cxnSp macro="">
      <xdr:nvCxnSpPr>
        <xdr:cNvPr id="502" name="直線コネクタ 501"/>
        <xdr:cNvCxnSpPr/>
      </xdr:nvCxnSpPr>
      <xdr:spPr>
        <a:xfrm flipV="1">
          <a:off x="12814300" y="6609130"/>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79756</xdr:rowOff>
    </xdr:from>
    <xdr:to>
      <xdr:col>23</xdr:col>
      <xdr:colOff>568325</xdr:colOff>
      <xdr:row>39</xdr:row>
      <xdr:rowOff>9906</xdr:rowOff>
    </xdr:to>
    <xdr:sp macro="" textlink="">
      <xdr:nvSpPr>
        <xdr:cNvPr id="512" name="円/楕円 511"/>
        <xdr:cNvSpPr/>
      </xdr:nvSpPr>
      <xdr:spPr>
        <a:xfrm>
          <a:off x="16268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34690</xdr:rowOff>
    </xdr:from>
    <xdr:to>
      <xdr:col>22</xdr:col>
      <xdr:colOff>415925</xdr:colOff>
      <xdr:row>38</xdr:row>
      <xdr:rowOff>136290</xdr:rowOff>
    </xdr:to>
    <xdr:sp macro="" textlink="">
      <xdr:nvSpPr>
        <xdr:cNvPr id="514" name="円/楕円 513"/>
        <xdr:cNvSpPr/>
      </xdr:nvSpPr>
      <xdr:spPr>
        <a:xfrm>
          <a:off x="15430500" y="65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152817</xdr:rowOff>
    </xdr:from>
    <xdr:ext cx="534377" cy="259045"/>
    <xdr:sp macro="" textlink="">
      <xdr:nvSpPr>
        <xdr:cNvPr id="515" name="テキスト ボックス 514"/>
        <xdr:cNvSpPr txBox="1"/>
      </xdr:nvSpPr>
      <xdr:spPr>
        <a:xfrm>
          <a:off x="15214111" y="63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57170</xdr:rowOff>
    </xdr:from>
    <xdr:to>
      <xdr:col>21</xdr:col>
      <xdr:colOff>212725</xdr:colOff>
      <xdr:row>38</xdr:row>
      <xdr:rowOff>158770</xdr:rowOff>
    </xdr:to>
    <xdr:sp macro="" textlink="">
      <xdr:nvSpPr>
        <xdr:cNvPr id="516" name="円/楕円 515"/>
        <xdr:cNvSpPr/>
      </xdr:nvSpPr>
      <xdr:spPr>
        <a:xfrm>
          <a:off x="145415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149897</xdr:rowOff>
    </xdr:from>
    <xdr:ext cx="469744" cy="259045"/>
    <xdr:sp macro="" textlink="">
      <xdr:nvSpPr>
        <xdr:cNvPr id="517" name="テキスト ボックス 516"/>
        <xdr:cNvSpPr txBox="1"/>
      </xdr:nvSpPr>
      <xdr:spPr>
        <a:xfrm>
          <a:off x="14357427" y="66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43230</xdr:rowOff>
    </xdr:from>
    <xdr:to>
      <xdr:col>20</xdr:col>
      <xdr:colOff>9525</xdr:colOff>
      <xdr:row>38</xdr:row>
      <xdr:rowOff>144830</xdr:rowOff>
    </xdr:to>
    <xdr:sp macro="" textlink="">
      <xdr:nvSpPr>
        <xdr:cNvPr id="518" name="円/楕円 517"/>
        <xdr:cNvSpPr/>
      </xdr:nvSpPr>
      <xdr:spPr>
        <a:xfrm>
          <a:off x="13652500" y="65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135957</xdr:rowOff>
    </xdr:from>
    <xdr:ext cx="469744" cy="259045"/>
    <xdr:sp macro="" textlink="">
      <xdr:nvSpPr>
        <xdr:cNvPr id="519" name="テキスト ボックス 518"/>
        <xdr:cNvSpPr txBox="1"/>
      </xdr:nvSpPr>
      <xdr:spPr>
        <a:xfrm>
          <a:off x="13468427" y="66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56873</xdr:rowOff>
    </xdr:from>
    <xdr:to>
      <xdr:col>18</xdr:col>
      <xdr:colOff>492125</xdr:colOff>
      <xdr:row>38</xdr:row>
      <xdr:rowOff>158473</xdr:rowOff>
    </xdr:to>
    <xdr:sp macro="" textlink="">
      <xdr:nvSpPr>
        <xdr:cNvPr id="520" name="円/楕円 519"/>
        <xdr:cNvSpPr/>
      </xdr:nvSpPr>
      <xdr:spPr>
        <a:xfrm>
          <a:off x="12763500" y="65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149600</xdr:rowOff>
    </xdr:from>
    <xdr:ext cx="469744" cy="259045"/>
    <xdr:sp macro="" textlink="">
      <xdr:nvSpPr>
        <xdr:cNvPr id="521" name="テキスト ボックス 520"/>
        <xdr:cNvSpPr txBox="1"/>
      </xdr:nvSpPr>
      <xdr:spPr>
        <a:xfrm>
          <a:off x="12579427" y="66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119453</xdr:rowOff>
    </xdr:from>
    <xdr:to>
      <xdr:col>23</xdr:col>
      <xdr:colOff>517525</xdr:colOff>
      <xdr:row>77</xdr:row>
      <xdr:rowOff>122524</xdr:rowOff>
    </xdr:to>
    <xdr:cxnSp macro="">
      <xdr:nvCxnSpPr>
        <xdr:cNvPr id="605" name="直線コネクタ 604"/>
        <xdr:cNvCxnSpPr/>
      </xdr:nvCxnSpPr>
      <xdr:spPr>
        <a:xfrm flipV="1">
          <a:off x="15481300" y="13321103"/>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97760</xdr:rowOff>
    </xdr:from>
    <xdr:to>
      <xdr:col>22</xdr:col>
      <xdr:colOff>365125</xdr:colOff>
      <xdr:row>77</xdr:row>
      <xdr:rowOff>122524</xdr:rowOff>
    </xdr:to>
    <xdr:cxnSp macro="">
      <xdr:nvCxnSpPr>
        <xdr:cNvPr id="608" name="直線コネクタ 607"/>
        <xdr:cNvCxnSpPr/>
      </xdr:nvCxnSpPr>
      <xdr:spPr>
        <a:xfrm>
          <a:off x="14592300" y="13299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97760</xdr:rowOff>
    </xdr:from>
    <xdr:to>
      <xdr:col>21</xdr:col>
      <xdr:colOff>161925</xdr:colOff>
      <xdr:row>77</xdr:row>
      <xdr:rowOff>101916</xdr:rowOff>
    </xdr:to>
    <xdr:cxnSp macro="">
      <xdr:nvCxnSpPr>
        <xdr:cNvPr id="611" name="直線コネクタ 610"/>
        <xdr:cNvCxnSpPr/>
      </xdr:nvCxnSpPr>
      <xdr:spPr>
        <a:xfrm flipV="1">
          <a:off x="13703300" y="13299410"/>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93374</xdr:rowOff>
    </xdr:from>
    <xdr:to>
      <xdr:col>19</xdr:col>
      <xdr:colOff>644525</xdr:colOff>
      <xdr:row>77</xdr:row>
      <xdr:rowOff>101916</xdr:rowOff>
    </xdr:to>
    <xdr:cxnSp macro="">
      <xdr:nvCxnSpPr>
        <xdr:cNvPr id="614" name="直線コネクタ 613"/>
        <xdr:cNvCxnSpPr/>
      </xdr:nvCxnSpPr>
      <xdr:spPr>
        <a:xfrm>
          <a:off x="12814300" y="13295024"/>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68653</xdr:rowOff>
    </xdr:from>
    <xdr:to>
      <xdr:col>23</xdr:col>
      <xdr:colOff>568325</xdr:colOff>
      <xdr:row>77</xdr:row>
      <xdr:rowOff>170253</xdr:rowOff>
    </xdr:to>
    <xdr:sp macro="" textlink="">
      <xdr:nvSpPr>
        <xdr:cNvPr id="624" name="円/楕円 623"/>
        <xdr:cNvSpPr/>
      </xdr:nvSpPr>
      <xdr:spPr>
        <a:xfrm>
          <a:off x="162687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47080</xdr:rowOff>
    </xdr:from>
    <xdr:ext cx="534377" cy="259045"/>
    <xdr:sp macro="" textlink="">
      <xdr:nvSpPr>
        <xdr:cNvPr id="625" name="公債費該当値テキスト"/>
        <xdr:cNvSpPr txBox="1"/>
      </xdr:nvSpPr>
      <xdr:spPr>
        <a:xfrm>
          <a:off x="16370300" y="1324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71724</xdr:rowOff>
    </xdr:from>
    <xdr:to>
      <xdr:col>22</xdr:col>
      <xdr:colOff>415925</xdr:colOff>
      <xdr:row>78</xdr:row>
      <xdr:rowOff>1874</xdr:rowOff>
    </xdr:to>
    <xdr:sp macro="" textlink="">
      <xdr:nvSpPr>
        <xdr:cNvPr id="626" name="円/楕円 625"/>
        <xdr:cNvSpPr/>
      </xdr:nvSpPr>
      <xdr:spPr>
        <a:xfrm>
          <a:off x="15430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18401</xdr:rowOff>
    </xdr:from>
    <xdr:ext cx="534377" cy="259045"/>
    <xdr:sp macro="" textlink="">
      <xdr:nvSpPr>
        <xdr:cNvPr id="627" name="テキスト ボックス 626"/>
        <xdr:cNvSpPr txBox="1"/>
      </xdr:nvSpPr>
      <xdr:spPr>
        <a:xfrm>
          <a:off x="15214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46960</xdr:rowOff>
    </xdr:from>
    <xdr:to>
      <xdr:col>21</xdr:col>
      <xdr:colOff>212725</xdr:colOff>
      <xdr:row>77</xdr:row>
      <xdr:rowOff>148560</xdr:rowOff>
    </xdr:to>
    <xdr:sp macro="" textlink="">
      <xdr:nvSpPr>
        <xdr:cNvPr id="628" name="円/楕円 627"/>
        <xdr:cNvSpPr/>
      </xdr:nvSpPr>
      <xdr:spPr>
        <a:xfrm>
          <a:off x="14541500" y="132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165087</xdr:rowOff>
    </xdr:from>
    <xdr:ext cx="534377" cy="259045"/>
    <xdr:sp macro="" textlink="">
      <xdr:nvSpPr>
        <xdr:cNvPr id="629" name="テキスト ボックス 628"/>
        <xdr:cNvSpPr txBox="1"/>
      </xdr:nvSpPr>
      <xdr:spPr>
        <a:xfrm>
          <a:off x="14325111" y="13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51116</xdr:rowOff>
    </xdr:from>
    <xdr:to>
      <xdr:col>20</xdr:col>
      <xdr:colOff>9525</xdr:colOff>
      <xdr:row>77</xdr:row>
      <xdr:rowOff>152716</xdr:rowOff>
    </xdr:to>
    <xdr:sp macro="" textlink="">
      <xdr:nvSpPr>
        <xdr:cNvPr id="630" name="円/楕円 629"/>
        <xdr:cNvSpPr/>
      </xdr:nvSpPr>
      <xdr:spPr>
        <a:xfrm>
          <a:off x="13652500" y="132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169243</xdr:rowOff>
    </xdr:from>
    <xdr:ext cx="534377" cy="259045"/>
    <xdr:sp macro="" textlink="">
      <xdr:nvSpPr>
        <xdr:cNvPr id="631" name="テキスト ボックス 630"/>
        <xdr:cNvSpPr txBox="1"/>
      </xdr:nvSpPr>
      <xdr:spPr>
        <a:xfrm>
          <a:off x="13436111" y="130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42574</xdr:rowOff>
    </xdr:from>
    <xdr:to>
      <xdr:col>18</xdr:col>
      <xdr:colOff>492125</xdr:colOff>
      <xdr:row>77</xdr:row>
      <xdr:rowOff>144174</xdr:rowOff>
    </xdr:to>
    <xdr:sp macro="" textlink="">
      <xdr:nvSpPr>
        <xdr:cNvPr id="632" name="円/楕円 631"/>
        <xdr:cNvSpPr/>
      </xdr:nvSpPr>
      <xdr:spPr>
        <a:xfrm>
          <a:off x="12763500" y="132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160701</xdr:rowOff>
    </xdr:from>
    <xdr:ext cx="534377" cy="259045"/>
    <xdr:sp macro="" textlink="">
      <xdr:nvSpPr>
        <xdr:cNvPr id="633" name="テキスト ボックス 632"/>
        <xdr:cNvSpPr txBox="1"/>
      </xdr:nvSpPr>
      <xdr:spPr>
        <a:xfrm>
          <a:off x="12547111" y="13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371</xdr:rowOff>
    </xdr:from>
    <xdr:to>
      <xdr:col>23</xdr:col>
      <xdr:colOff>517525</xdr:colOff>
      <xdr:row>98</xdr:row>
      <xdr:rowOff>43373</xdr:rowOff>
    </xdr:to>
    <xdr:cxnSp macro="">
      <xdr:nvCxnSpPr>
        <xdr:cNvPr id="660" name="直線コネクタ 659"/>
        <xdr:cNvCxnSpPr/>
      </xdr:nvCxnSpPr>
      <xdr:spPr>
        <a:xfrm flipV="1">
          <a:off x="15481300" y="16802471"/>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17129</xdr:rowOff>
    </xdr:from>
    <xdr:to>
      <xdr:col>22</xdr:col>
      <xdr:colOff>365125</xdr:colOff>
      <xdr:row>98</xdr:row>
      <xdr:rowOff>43373</xdr:rowOff>
    </xdr:to>
    <xdr:cxnSp macro="">
      <xdr:nvCxnSpPr>
        <xdr:cNvPr id="663" name="直線コネクタ 662"/>
        <xdr:cNvCxnSpPr/>
      </xdr:nvCxnSpPr>
      <xdr:spPr>
        <a:xfrm>
          <a:off x="14592300" y="16819229"/>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154763</xdr:rowOff>
    </xdr:from>
    <xdr:to>
      <xdr:col>21</xdr:col>
      <xdr:colOff>161925</xdr:colOff>
      <xdr:row>98</xdr:row>
      <xdr:rowOff>17129</xdr:rowOff>
    </xdr:to>
    <xdr:cxnSp macro="">
      <xdr:nvCxnSpPr>
        <xdr:cNvPr id="666" name="直線コネクタ 665"/>
        <xdr:cNvCxnSpPr/>
      </xdr:nvCxnSpPr>
      <xdr:spPr>
        <a:xfrm>
          <a:off x="13703300" y="16785413"/>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154763</xdr:rowOff>
    </xdr:from>
    <xdr:to>
      <xdr:col>19</xdr:col>
      <xdr:colOff>644525</xdr:colOff>
      <xdr:row>98</xdr:row>
      <xdr:rowOff>43383</xdr:rowOff>
    </xdr:to>
    <xdr:cxnSp macro="">
      <xdr:nvCxnSpPr>
        <xdr:cNvPr id="669" name="直線コネクタ 668"/>
        <xdr:cNvCxnSpPr/>
      </xdr:nvCxnSpPr>
      <xdr:spPr>
        <a:xfrm flipV="1">
          <a:off x="12814300" y="1678541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54438</xdr:rowOff>
    </xdr:from>
    <xdr:ext cx="534377" cy="259045"/>
    <xdr:sp macro="" textlink="">
      <xdr:nvSpPr>
        <xdr:cNvPr id="671" name="テキスト ボックス 670"/>
        <xdr:cNvSpPr txBox="1"/>
      </xdr:nvSpPr>
      <xdr:spPr>
        <a:xfrm>
          <a:off x="13436111" y="16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121021</xdr:rowOff>
    </xdr:from>
    <xdr:to>
      <xdr:col>23</xdr:col>
      <xdr:colOff>568325</xdr:colOff>
      <xdr:row>98</xdr:row>
      <xdr:rowOff>51171</xdr:rowOff>
    </xdr:to>
    <xdr:sp macro="" textlink="">
      <xdr:nvSpPr>
        <xdr:cNvPr id="679" name="円/楕円 678"/>
        <xdr:cNvSpPr/>
      </xdr:nvSpPr>
      <xdr:spPr>
        <a:xfrm>
          <a:off x="16268700" y="167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143898</xdr:rowOff>
    </xdr:from>
    <xdr:ext cx="534377" cy="259045"/>
    <xdr:sp macro="" textlink="">
      <xdr:nvSpPr>
        <xdr:cNvPr id="680" name="積立金該当値テキスト"/>
        <xdr:cNvSpPr txBox="1"/>
      </xdr:nvSpPr>
      <xdr:spPr>
        <a:xfrm>
          <a:off x="16370300" y="16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164023</xdr:rowOff>
    </xdr:from>
    <xdr:to>
      <xdr:col>22</xdr:col>
      <xdr:colOff>415925</xdr:colOff>
      <xdr:row>98</xdr:row>
      <xdr:rowOff>94173</xdr:rowOff>
    </xdr:to>
    <xdr:sp macro="" textlink="">
      <xdr:nvSpPr>
        <xdr:cNvPr id="681" name="円/楕円 680"/>
        <xdr:cNvSpPr/>
      </xdr:nvSpPr>
      <xdr:spPr>
        <a:xfrm>
          <a:off x="15430500" y="167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110700</xdr:rowOff>
    </xdr:from>
    <xdr:ext cx="534377" cy="259045"/>
    <xdr:sp macro="" textlink="">
      <xdr:nvSpPr>
        <xdr:cNvPr id="682" name="テキスト ボックス 681"/>
        <xdr:cNvSpPr txBox="1"/>
      </xdr:nvSpPr>
      <xdr:spPr>
        <a:xfrm>
          <a:off x="15214111" y="165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137779</xdr:rowOff>
    </xdr:from>
    <xdr:to>
      <xdr:col>21</xdr:col>
      <xdr:colOff>212725</xdr:colOff>
      <xdr:row>98</xdr:row>
      <xdr:rowOff>67929</xdr:rowOff>
    </xdr:to>
    <xdr:sp macro="" textlink="">
      <xdr:nvSpPr>
        <xdr:cNvPr id="683" name="円/楕円 682"/>
        <xdr:cNvSpPr/>
      </xdr:nvSpPr>
      <xdr:spPr>
        <a:xfrm>
          <a:off x="14541500" y="167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84456</xdr:rowOff>
    </xdr:from>
    <xdr:ext cx="534377" cy="259045"/>
    <xdr:sp macro="" textlink="">
      <xdr:nvSpPr>
        <xdr:cNvPr id="684" name="テキスト ボックス 683"/>
        <xdr:cNvSpPr txBox="1"/>
      </xdr:nvSpPr>
      <xdr:spPr>
        <a:xfrm>
          <a:off x="14325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103963</xdr:rowOff>
    </xdr:from>
    <xdr:to>
      <xdr:col>20</xdr:col>
      <xdr:colOff>9525</xdr:colOff>
      <xdr:row>98</xdr:row>
      <xdr:rowOff>34113</xdr:rowOff>
    </xdr:to>
    <xdr:sp macro="" textlink="">
      <xdr:nvSpPr>
        <xdr:cNvPr id="685" name="円/楕円 684"/>
        <xdr:cNvSpPr/>
      </xdr:nvSpPr>
      <xdr:spPr>
        <a:xfrm>
          <a:off x="13652500" y="167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50640</xdr:rowOff>
    </xdr:from>
    <xdr:ext cx="534377" cy="259045"/>
    <xdr:sp macro="" textlink="">
      <xdr:nvSpPr>
        <xdr:cNvPr id="686" name="テキスト ボックス 685"/>
        <xdr:cNvSpPr txBox="1"/>
      </xdr:nvSpPr>
      <xdr:spPr>
        <a:xfrm>
          <a:off x="13436111" y="165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164033</xdr:rowOff>
    </xdr:from>
    <xdr:to>
      <xdr:col>18</xdr:col>
      <xdr:colOff>492125</xdr:colOff>
      <xdr:row>98</xdr:row>
      <xdr:rowOff>94183</xdr:rowOff>
    </xdr:to>
    <xdr:sp macro="" textlink="">
      <xdr:nvSpPr>
        <xdr:cNvPr id="687" name="円/楕円 686"/>
        <xdr:cNvSpPr/>
      </xdr:nvSpPr>
      <xdr:spPr>
        <a:xfrm>
          <a:off x="12763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110710</xdr:rowOff>
    </xdr:from>
    <xdr:ext cx="534377" cy="259045"/>
    <xdr:sp macro="" textlink="">
      <xdr:nvSpPr>
        <xdr:cNvPr id="688" name="テキスト ボックス 687"/>
        <xdr:cNvSpPr txBox="1"/>
      </xdr:nvSpPr>
      <xdr:spPr>
        <a:xfrm>
          <a:off x="12547111" y="165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127051</xdr:rowOff>
    </xdr:from>
    <xdr:to>
      <xdr:col>32</xdr:col>
      <xdr:colOff>187325</xdr:colOff>
      <xdr:row>58</xdr:row>
      <xdr:rowOff>65386</xdr:rowOff>
    </xdr:to>
    <xdr:cxnSp macro="">
      <xdr:nvCxnSpPr>
        <xdr:cNvPr id="772" name="直線コネクタ 771"/>
        <xdr:cNvCxnSpPr/>
      </xdr:nvCxnSpPr>
      <xdr:spPr>
        <a:xfrm flipV="1">
          <a:off x="21323300" y="9899701"/>
          <a:ext cx="8382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65386</xdr:rowOff>
    </xdr:from>
    <xdr:to>
      <xdr:col>31</xdr:col>
      <xdr:colOff>34925</xdr:colOff>
      <xdr:row>58</xdr:row>
      <xdr:rowOff>84322</xdr:rowOff>
    </xdr:to>
    <xdr:cxnSp macro="">
      <xdr:nvCxnSpPr>
        <xdr:cNvPr id="775" name="直線コネクタ 774"/>
        <xdr:cNvCxnSpPr/>
      </xdr:nvCxnSpPr>
      <xdr:spPr>
        <a:xfrm flipV="1">
          <a:off x="20434300" y="10009486"/>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84322</xdr:rowOff>
    </xdr:from>
    <xdr:to>
      <xdr:col>29</xdr:col>
      <xdr:colOff>517525</xdr:colOff>
      <xdr:row>58</xdr:row>
      <xdr:rowOff>85122</xdr:rowOff>
    </xdr:to>
    <xdr:cxnSp macro="">
      <xdr:nvCxnSpPr>
        <xdr:cNvPr id="778" name="直線コネクタ 777"/>
        <xdr:cNvCxnSpPr/>
      </xdr:nvCxnSpPr>
      <xdr:spPr>
        <a:xfrm flipV="1">
          <a:off x="19545300" y="1002842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28543</xdr:rowOff>
    </xdr:from>
    <xdr:to>
      <xdr:col>28</xdr:col>
      <xdr:colOff>314325</xdr:colOff>
      <xdr:row>58</xdr:row>
      <xdr:rowOff>85122</xdr:rowOff>
    </xdr:to>
    <xdr:cxnSp macro="">
      <xdr:nvCxnSpPr>
        <xdr:cNvPr id="781" name="直線コネクタ 780"/>
        <xdr:cNvCxnSpPr/>
      </xdr:nvCxnSpPr>
      <xdr:spPr>
        <a:xfrm>
          <a:off x="18656300" y="997264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76251</xdr:rowOff>
    </xdr:from>
    <xdr:to>
      <xdr:col>32</xdr:col>
      <xdr:colOff>238125</xdr:colOff>
      <xdr:row>58</xdr:row>
      <xdr:rowOff>6401</xdr:rowOff>
    </xdr:to>
    <xdr:sp macro="" textlink="">
      <xdr:nvSpPr>
        <xdr:cNvPr id="791" name="円/楕円 790"/>
        <xdr:cNvSpPr/>
      </xdr:nvSpPr>
      <xdr:spPr>
        <a:xfrm>
          <a:off x="22110700" y="98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99128</xdr:rowOff>
    </xdr:from>
    <xdr:ext cx="534377" cy="259045"/>
    <xdr:sp macro="" textlink="">
      <xdr:nvSpPr>
        <xdr:cNvPr id="792" name="貸付金該当値テキスト"/>
        <xdr:cNvSpPr txBox="1"/>
      </xdr:nvSpPr>
      <xdr:spPr>
        <a:xfrm>
          <a:off x="22212300" y="97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14586</xdr:rowOff>
    </xdr:from>
    <xdr:to>
      <xdr:col>31</xdr:col>
      <xdr:colOff>85725</xdr:colOff>
      <xdr:row>58</xdr:row>
      <xdr:rowOff>116186</xdr:rowOff>
    </xdr:to>
    <xdr:sp macro="" textlink="">
      <xdr:nvSpPr>
        <xdr:cNvPr id="793" name="円/楕円 792"/>
        <xdr:cNvSpPr/>
      </xdr:nvSpPr>
      <xdr:spPr>
        <a:xfrm>
          <a:off x="21272500" y="99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132713</xdr:rowOff>
    </xdr:from>
    <xdr:ext cx="469744" cy="259045"/>
    <xdr:sp macro="" textlink="">
      <xdr:nvSpPr>
        <xdr:cNvPr id="794" name="テキスト ボックス 793"/>
        <xdr:cNvSpPr txBox="1"/>
      </xdr:nvSpPr>
      <xdr:spPr>
        <a:xfrm>
          <a:off x="21088427" y="97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33522</xdr:rowOff>
    </xdr:from>
    <xdr:to>
      <xdr:col>29</xdr:col>
      <xdr:colOff>568325</xdr:colOff>
      <xdr:row>58</xdr:row>
      <xdr:rowOff>135122</xdr:rowOff>
    </xdr:to>
    <xdr:sp macro="" textlink="">
      <xdr:nvSpPr>
        <xdr:cNvPr id="795" name="円/楕円 794"/>
        <xdr:cNvSpPr/>
      </xdr:nvSpPr>
      <xdr:spPr>
        <a:xfrm>
          <a:off x="20383500" y="99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126249</xdr:rowOff>
    </xdr:from>
    <xdr:ext cx="469744" cy="259045"/>
    <xdr:sp macro="" textlink="">
      <xdr:nvSpPr>
        <xdr:cNvPr id="796" name="テキスト ボックス 795"/>
        <xdr:cNvSpPr txBox="1"/>
      </xdr:nvSpPr>
      <xdr:spPr>
        <a:xfrm>
          <a:off x="20199427" y="10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34322</xdr:rowOff>
    </xdr:from>
    <xdr:to>
      <xdr:col>28</xdr:col>
      <xdr:colOff>365125</xdr:colOff>
      <xdr:row>58</xdr:row>
      <xdr:rowOff>135922</xdr:rowOff>
    </xdr:to>
    <xdr:sp macro="" textlink="">
      <xdr:nvSpPr>
        <xdr:cNvPr id="797" name="円/楕円 796"/>
        <xdr:cNvSpPr/>
      </xdr:nvSpPr>
      <xdr:spPr>
        <a:xfrm>
          <a:off x="19494500" y="99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127049</xdr:rowOff>
    </xdr:from>
    <xdr:ext cx="469744" cy="259045"/>
    <xdr:sp macro="" textlink="">
      <xdr:nvSpPr>
        <xdr:cNvPr id="798" name="テキスト ボックス 797"/>
        <xdr:cNvSpPr txBox="1"/>
      </xdr:nvSpPr>
      <xdr:spPr>
        <a:xfrm>
          <a:off x="19310427" y="100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149193</xdr:rowOff>
    </xdr:from>
    <xdr:to>
      <xdr:col>27</xdr:col>
      <xdr:colOff>161925</xdr:colOff>
      <xdr:row>58</xdr:row>
      <xdr:rowOff>79343</xdr:rowOff>
    </xdr:to>
    <xdr:sp macro="" textlink="">
      <xdr:nvSpPr>
        <xdr:cNvPr id="799" name="円/楕円 798"/>
        <xdr:cNvSpPr/>
      </xdr:nvSpPr>
      <xdr:spPr>
        <a:xfrm>
          <a:off x="18605500" y="99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95870</xdr:rowOff>
    </xdr:from>
    <xdr:ext cx="469744" cy="259045"/>
    <xdr:sp macro="" textlink="">
      <xdr:nvSpPr>
        <xdr:cNvPr id="800" name="テキスト ボックス 799"/>
        <xdr:cNvSpPr txBox="1"/>
      </xdr:nvSpPr>
      <xdr:spPr>
        <a:xfrm>
          <a:off x="18421427" y="96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117831</xdr:rowOff>
    </xdr:from>
    <xdr:to>
      <xdr:col>32</xdr:col>
      <xdr:colOff>187325</xdr:colOff>
      <xdr:row>72</xdr:row>
      <xdr:rowOff>135528</xdr:rowOff>
    </xdr:to>
    <xdr:cxnSp macro="">
      <xdr:nvCxnSpPr>
        <xdr:cNvPr id="830" name="直線コネクタ 829"/>
        <xdr:cNvCxnSpPr/>
      </xdr:nvCxnSpPr>
      <xdr:spPr>
        <a:xfrm flipV="1">
          <a:off x="21323300" y="12462231"/>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108115</xdr:rowOff>
    </xdr:from>
    <xdr:to>
      <xdr:col>31</xdr:col>
      <xdr:colOff>34925</xdr:colOff>
      <xdr:row>72</xdr:row>
      <xdr:rowOff>135528</xdr:rowOff>
    </xdr:to>
    <xdr:cxnSp macro="">
      <xdr:nvCxnSpPr>
        <xdr:cNvPr id="833" name="直線コネクタ 832"/>
        <xdr:cNvCxnSpPr/>
      </xdr:nvCxnSpPr>
      <xdr:spPr>
        <a:xfrm>
          <a:off x="20434300" y="12452515"/>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108115</xdr:rowOff>
    </xdr:from>
    <xdr:to>
      <xdr:col>29</xdr:col>
      <xdr:colOff>517525</xdr:colOff>
      <xdr:row>73</xdr:row>
      <xdr:rowOff>78969</xdr:rowOff>
    </xdr:to>
    <xdr:cxnSp macro="">
      <xdr:nvCxnSpPr>
        <xdr:cNvPr id="836" name="直線コネクタ 835"/>
        <xdr:cNvCxnSpPr/>
      </xdr:nvCxnSpPr>
      <xdr:spPr>
        <a:xfrm flipV="1">
          <a:off x="19545300" y="12452515"/>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78969</xdr:rowOff>
    </xdr:from>
    <xdr:to>
      <xdr:col>28</xdr:col>
      <xdr:colOff>314325</xdr:colOff>
      <xdr:row>73</xdr:row>
      <xdr:rowOff>136919</xdr:rowOff>
    </xdr:to>
    <xdr:cxnSp macro="">
      <xdr:nvCxnSpPr>
        <xdr:cNvPr id="839" name="直線コネクタ 838"/>
        <xdr:cNvCxnSpPr/>
      </xdr:nvCxnSpPr>
      <xdr:spPr>
        <a:xfrm flipV="1">
          <a:off x="18656300" y="1259481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67031</xdr:rowOff>
    </xdr:from>
    <xdr:to>
      <xdr:col>32</xdr:col>
      <xdr:colOff>238125</xdr:colOff>
      <xdr:row>72</xdr:row>
      <xdr:rowOff>168631</xdr:rowOff>
    </xdr:to>
    <xdr:sp macro="" textlink="">
      <xdr:nvSpPr>
        <xdr:cNvPr id="849" name="円/楕円 848"/>
        <xdr:cNvSpPr/>
      </xdr:nvSpPr>
      <xdr:spPr>
        <a:xfrm>
          <a:off x="22110700" y="124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89908</xdr:rowOff>
    </xdr:from>
    <xdr:ext cx="534377" cy="259045"/>
    <xdr:sp macro="" textlink="">
      <xdr:nvSpPr>
        <xdr:cNvPr id="850" name="繰出金該当値テキスト"/>
        <xdr:cNvSpPr txBox="1"/>
      </xdr:nvSpPr>
      <xdr:spPr>
        <a:xfrm>
          <a:off x="22212300" y="122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79,148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84728</xdr:rowOff>
    </xdr:from>
    <xdr:to>
      <xdr:col>31</xdr:col>
      <xdr:colOff>85725</xdr:colOff>
      <xdr:row>73</xdr:row>
      <xdr:rowOff>14878</xdr:rowOff>
    </xdr:to>
    <xdr:sp macro="" textlink="">
      <xdr:nvSpPr>
        <xdr:cNvPr id="851" name="円/楕円 850"/>
        <xdr:cNvSpPr/>
      </xdr:nvSpPr>
      <xdr:spPr>
        <a:xfrm>
          <a:off x="21272500" y="12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31405</xdr:rowOff>
    </xdr:from>
    <xdr:ext cx="534377" cy="259045"/>
    <xdr:sp macro="" textlink="">
      <xdr:nvSpPr>
        <xdr:cNvPr id="852" name="テキスト ボックス 851"/>
        <xdr:cNvSpPr txBox="1"/>
      </xdr:nvSpPr>
      <xdr:spPr>
        <a:xfrm>
          <a:off x="21056111" y="122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57315</xdr:rowOff>
    </xdr:from>
    <xdr:to>
      <xdr:col>29</xdr:col>
      <xdr:colOff>568325</xdr:colOff>
      <xdr:row>72</xdr:row>
      <xdr:rowOff>158915</xdr:rowOff>
    </xdr:to>
    <xdr:sp macro="" textlink="">
      <xdr:nvSpPr>
        <xdr:cNvPr id="853" name="円/楕円 852"/>
        <xdr:cNvSpPr/>
      </xdr:nvSpPr>
      <xdr:spPr>
        <a:xfrm>
          <a:off x="20383500" y="124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3992</xdr:rowOff>
    </xdr:from>
    <xdr:ext cx="534377" cy="259045"/>
    <xdr:sp macro="" textlink="">
      <xdr:nvSpPr>
        <xdr:cNvPr id="854" name="テキスト ボックス 853"/>
        <xdr:cNvSpPr txBox="1"/>
      </xdr:nvSpPr>
      <xdr:spPr>
        <a:xfrm>
          <a:off x="20167111" y="121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28169</xdr:rowOff>
    </xdr:from>
    <xdr:to>
      <xdr:col>28</xdr:col>
      <xdr:colOff>365125</xdr:colOff>
      <xdr:row>73</xdr:row>
      <xdr:rowOff>129769</xdr:rowOff>
    </xdr:to>
    <xdr:sp macro="" textlink="">
      <xdr:nvSpPr>
        <xdr:cNvPr id="855" name="円/楕円 854"/>
        <xdr:cNvSpPr/>
      </xdr:nvSpPr>
      <xdr:spPr>
        <a:xfrm>
          <a:off x="19494500" y="125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146296</xdr:rowOff>
    </xdr:from>
    <xdr:ext cx="534377" cy="259045"/>
    <xdr:sp macro="" textlink="">
      <xdr:nvSpPr>
        <xdr:cNvPr id="856" name="テキスト ボックス 855"/>
        <xdr:cNvSpPr txBox="1"/>
      </xdr:nvSpPr>
      <xdr:spPr>
        <a:xfrm>
          <a:off x="19278111" y="123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86119</xdr:rowOff>
    </xdr:from>
    <xdr:to>
      <xdr:col>27</xdr:col>
      <xdr:colOff>161925</xdr:colOff>
      <xdr:row>74</xdr:row>
      <xdr:rowOff>16269</xdr:rowOff>
    </xdr:to>
    <xdr:sp macro="" textlink="">
      <xdr:nvSpPr>
        <xdr:cNvPr id="857" name="円/楕円 856"/>
        <xdr:cNvSpPr/>
      </xdr:nvSpPr>
      <xdr:spPr>
        <a:xfrm>
          <a:off x="186055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32796</xdr:rowOff>
    </xdr:from>
    <xdr:ext cx="534377" cy="259045"/>
    <xdr:sp macro="" textlink="">
      <xdr:nvSpPr>
        <xdr:cNvPr id="858" name="テキスト ボックス 857"/>
        <xdr:cNvSpPr txBox="1"/>
      </xdr:nvSpPr>
      <xdr:spPr>
        <a:xfrm>
          <a:off x="18389111" y="123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１７，６１１円となっており、人件費、物件費、維持補修費、普通建設事業費及び繰出金については、秋田県及び類似団体平均と比べて高い水準にある。特に普通建設事業費は、一人当たりのコストが１３５，９７７円と、類似団体と比較し５０，５１８円高い状況となっているが、これは公営住宅やふれあいプラザ等の大型建設事業によるものである。</a:t>
          </a:r>
        </a:p>
        <a:p>
          <a:r>
            <a:rPr kumimoji="1" lang="ja-JP" altLang="en-US" sz="1300">
              <a:latin typeface="ＭＳ Ｐゴシック"/>
            </a:rPr>
            <a:t>　今後は、公共施設等総合管理計画に基づき、施設の統廃合や更新及び大規模改修に係る建設事業を計画的に実施していくことで、事業費の抑制に努める。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38354</xdr:rowOff>
    </xdr:from>
    <xdr:to>
      <xdr:col>6</xdr:col>
      <xdr:colOff>511175</xdr:colOff>
      <xdr:row>36</xdr:row>
      <xdr:rowOff>109220</xdr:rowOff>
    </xdr:to>
    <xdr:cxnSp macro="">
      <xdr:nvCxnSpPr>
        <xdr:cNvPr id="61" name="直線コネクタ 60"/>
        <xdr:cNvCxnSpPr/>
      </xdr:nvCxnSpPr>
      <xdr:spPr>
        <a:xfrm flipV="1">
          <a:off x="3797300" y="60391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110744</xdr:rowOff>
    </xdr:from>
    <xdr:to>
      <xdr:col>5</xdr:col>
      <xdr:colOff>358775</xdr:colOff>
      <xdr:row>36</xdr:row>
      <xdr:rowOff>109220</xdr:rowOff>
    </xdr:to>
    <xdr:cxnSp macro="">
      <xdr:nvCxnSpPr>
        <xdr:cNvPr id="64" name="直線コネクタ 63"/>
        <xdr:cNvCxnSpPr/>
      </xdr:nvCxnSpPr>
      <xdr:spPr>
        <a:xfrm>
          <a:off x="2908300" y="611149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110744</xdr:rowOff>
    </xdr:from>
    <xdr:to>
      <xdr:col>4</xdr:col>
      <xdr:colOff>155575</xdr:colOff>
      <xdr:row>35</xdr:row>
      <xdr:rowOff>145796</xdr:rowOff>
    </xdr:to>
    <xdr:cxnSp macro="">
      <xdr:nvCxnSpPr>
        <xdr:cNvPr id="67" name="直線コネクタ 66"/>
        <xdr:cNvCxnSpPr/>
      </xdr:nvCxnSpPr>
      <xdr:spPr>
        <a:xfrm flipV="1">
          <a:off x="2019300" y="611149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43497</xdr:rowOff>
    </xdr:from>
    <xdr:to>
      <xdr:col>2</xdr:col>
      <xdr:colOff>638175</xdr:colOff>
      <xdr:row>35</xdr:row>
      <xdr:rowOff>145796</xdr:rowOff>
    </xdr:to>
    <xdr:cxnSp macro="">
      <xdr:nvCxnSpPr>
        <xdr:cNvPr id="70" name="直線コネクタ 69"/>
        <xdr:cNvCxnSpPr/>
      </xdr:nvCxnSpPr>
      <xdr:spPr>
        <a:xfrm>
          <a:off x="1130300" y="604424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159004</xdr:rowOff>
    </xdr:from>
    <xdr:to>
      <xdr:col>6</xdr:col>
      <xdr:colOff>561975</xdr:colOff>
      <xdr:row>35</xdr:row>
      <xdr:rowOff>89154</xdr:rowOff>
    </xdr:to>
    <xdr:sp macro="" textlink="">
      <xdr:nvSpPr>
        <xdr:cNvPr id="80" name="円/楕円 79"/>
        <xdr:cNvSpPr/>
      </xdr:nvSpPr>
      <xdr:spPr>
        <a:xfrm>
          <a:off x="45847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10431</xdr:rowOff>
    </xdr:from>
    <xdr:ext cx="469744" cy="259045"/>
    <xdr:sp macro="" textlink="">
      <xdr:nvSpPr>
        <xdr:cNvPr id="81" name="議会費該当値テキスト"/>
        <xdr:cNvSpPr txBox="1"/>
      </xdr:nvSpPr>
      <xdr:spPr>
        <a:xfrm>
          <a:off x="4686300"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58420</xdr:rowOff>
    </xdr:from>
    <xdr:to>
      <xdr:col>5</xdr:col>
      <xdr:colOff>409575</xdr:colOff>
      <xdr:row>36</xdr:row>
      <xdr:rowOff>160020</xdr:rowOff>
    </xdr:to>
    <xdr:sp macro="" textlink="">
      <xdr:nvSpPr>
        <xdr:cNvPr id="82" name="円/楕円 81"/>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151147</xdr:rowOff>
    </xdr:from>
    <xdr:ext cx="469744" cy="259045"/>
    <xdr:sp macro="" textlink="">
      <xdr:nvSpPr>
        <xdr:cNvPr id="83" name="テキスト ボックス 82"/>
        <xdr:cNvSpPr txBox="1"/>
      </xdr:nvSpPr>
      <xdr:spPr>
        <a:xfrm>
          <a:off x="3562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59944</xdr:rowOff>
    </xdr:from>
    <xdr:to>
      <xdr:col>4</xdr:col>
      <xdr:colOff>206375</xdr:colOff>
      <xdr:row>35</xdr:row>
      <xdr:rowOff>161544</xdr:rowOff>
    </xdr:to>
    <xdr:sp macro="" textlink="">
      <xdr:nvSpPr>
        <xdr:cNvPr id="84" name="円/楕円 83"/>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6621</xdr:rowOff>
    </xdr:from>
    <xdr:ext cx="469744" cy="259045"/>
    <xdr:sp macro="" textlink="">
      <xdr:nvSpPr>
        <xdr:cNvPr id="85" name="テキスト ボックス 84"/>
        <xdr:cNvSpPr txBox="1"/>
      </xdr:nvSpPr>
      <xdr:spPr>
        <a:xfrm>
          <a:off x="2673427"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94996</xdr:rowOff>
    </xdr:from>
    <xdr:to>
      <xdr:col>3</xdr:col>
      <xdr:colOff>3175</xdr:colOff>
      <xdr:row>36</xdr:row>
      <xdr:rowOff>25146</xdr:rowOff>
    </xdr:to>
    <xdr:sp macro="" textlink="">
      <xdr:nvSpPr>
        <xdr:cNvPr id="86" name="円/楕円 85"/>
        <xdr:cNvSpPr/>
      </xdr:nvSpPr>
      <xdr:spPr>
        <a:xfrm>
          <a:off x="1968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16273</xdr:rowOff>
    </xdr:from>
    <xdr:ext cx="469744" cy="259045"/>
    <xdr:sp macro="" textlink="">
      <xdr:nvSpPr>
        <xdr:cNvPr id="87" name="テキスト ボックス 86"/>
        <xdr:cNvSpPr txBox="1"/>
      </xdr:nvSpPr>
      <xdr:spPr>
        <a:xfrm>
          <a:off x="1784427"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164147</xdr:rowOff>
    </xdr:from>
    <xdr:to>
      <xdr:col>1</xdr:col>
      <xdr:colOff>485775</xdr:colOff>
      <xdr:row>35</xdr:row>
      <xdr:rowOff>94297</xdr:rowOff>
    </xdr:to>
    <xdr:sp macro="" textlink="">
      <xdr:nvSpPr>
        <xdr:cNvPr id="88" name="円/楕円 87"/>
        <xdr:cNvSpPr/>
      </xdr:nvSpPr>
      <xdr:spPr>
        <a:xfrm>
          <a:off x="1079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85424</xdr:rowOff>
    </xdr:from>
    <xdr:ext cx="469744" cy="259045"/>
    <xdr:sp macro="" textlink="">
      <xdr:nvSpPr>
        <xdr:cNvPr id="89" name="テキスト ボックス 88"/>
        <xdr:cNvSpPr txBox="1"/>
      </xdr:nvSpPr>
      <xdr:spPr>
        <a:xfrm>
          <a:off x="895427" y="60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150113</xdr:rowOff>
    </xdr:from>
    <xdr:to>
      <xdr:col>6</xdr:col>
      <xdr:colOff>511175</xdr:colOff>
      <xdr:row>58</xdr:row>
      <xdr:rowOff>8249</xdr:rowOff>
    </xdr:to>
    <xdr:cxnSp macro="">
      <xdr:nvCxnSpPr>
        <xdr:cNvPr id="118" name="直線コネクタ 117"/>
        <xdr:cNvCxnSpPr/>
      </xdr:nvCxnSpPr>
      <xdr:spPr>
        <a:xfrm flipV="1">
          <a:off x="3797300" y="9922763"/>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167410</xdr:rowOff>
    </xdr:from>
    <xdr:to>
      <xdr:col>5</xdr:col>
      <xdr:colOff>358775</xdr:colOff>
      <xdr:row>58</xdr:row>
      <xdr:rowOff>8249</xdr:rowOff>
    </xdr:to>
    <xdr:cxnSp macro="">
      <xdr:nvCxnSpPr>
        <xdr:cNvPr id="121" name="直線コネクタ 120"/>
        <xdr:cNvCxnSpPr/>
      </xdr:nvCxnSpPr>
      <xdr:spPr>
        <a:xfrm>
          <a:off x="2908300" y="9940060"/>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135438</xdr:rowOff>
    </xdr:from>
    <xdr:to>
      <xdr:col>4</xdr:col>
      <xdr:colOff>155575</xdr:colOff>
      <xdr:row>57</xdr:row>
      <xdr:rowOff>167410</xdr:rowOff>
    </xdr:to>
    <xdr:cxnSp macro="">
      <xdr:nvCxnSpPr>
        <xdr:cNvPr id="124" name="直線コネクタ 123"/>
        <xdr:cNvCxnSpPr/>
      </xdr:nvCxnSpPr>
      <xdr:spPr>
        <a:xfrm>
          <a:off x="2019300" y="990808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135438</xdr:rowOff>
    </xdr:from>
    <xdr:to>
      <xdr:col>2</xdr:col>
      <xdr:colOff>638175</xdr:colOff>
      <xdr:row>58</xdr:row>
      <xdr:rowOff>11495</xdr:rowOff>
    </xdr:to>
    <xdr:cxnSp macro="">
      <xdr:nvCxnSpPr>
        <xdr:cNvPr id="127" name="直線コネクタ 126"/>
        <xdr:cNvCxnSpPr/>
      </xdr:nvCxnSpPr>
      <xdr:spPr>
        <a:xfrm flipV="1">
          <a:off x="1130300" y="9908088"/>
          <a:ext cx="8890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99313</xdr:rowOff>
    </xdr:from>
    <xdr:to>
      <xdr:col>6</xdr:col>
      <xdr:colOff>561975</xdr:colOff>
      <xdr:row>58</xdr:row>
      <xdr:rowOff>29463</xdr:rowOff>
    </xdr:to>
    <xdr:sp macro="" textlink="">
      <xdr:nvSpPr>
        <xdr:cNvPr id="137" name="円/楕円 136"/>
        <xdr:cNvSpPr/>
      </xdr:nvSpPr>
      <xdr:spPr>
        <a:xfrm>
          <a:off x="4584700" y="98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122190</xdr:rowOff>
    </xdr:from>
    <xdr:ext cx="599010" cy="259045"/>
    <xdr:sp macro="" textlink="">
      <xdr:nvSpPr>
        <xdr:cNvPr id="138" name="総務費該当値テキスト"/>
        <xdr:cNvSpPr txBox="1"/>
      </xdr:nvSpPr>
      <xdr:spPr>
        <a:xfrm>
          <a:off x="4686300" y="97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128899</xdr:rowOff>
    </xdr:from>
    <xdr:to>
      <xdr:col>5</xdr:col>
      <xdr:colOff>409575</xdr:colOff>
      <xdr:row>58</xdr:row>
      <xdr:rowOff>59049</xdr:rowOff>
    </xdr:to>
    <xdr:sp macro="" textlink="">
      <xdr:nvSpPr>
        <xdr:cNvPr id="139" name="円/楕円 138"/>
        <xdr:cNvSpPr/>
      </xdr:nvSpPr>
      <xdr:spPr>
        <a:xfrm>
          <a:off x="3746500" y="9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75576</xdr:rowOff>
    </xdr:from>
    <xdr:ext cx="599010" cy="259045"/>
    <xdr:sp macro="" textlink="">
      <xdr:nvSpPr>
        <xdr:cNvPr id="140" name="テキスト ボックス 139"/>
        <xdr:cNvSpPr txBox="1"/>
      </xdr:nvSpPr>
      <xdr:spPr>
        <a:xfrm>
          <a:off x="3497794" y="96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116610</xdr:rowOff>
    </xdr:from>
    <xdr:to>
      <xdr:col>4</xdr:col>
      <xdr:colOff>206375</xdr:colOff>
      <xdr:row>58</xdr:row>
      <xdr:rowOff>46760</xdr:rowOff>
    </xdr:to>
    <xdr:sp macro="" textlink="">
      <xdr:nvSpPr>
        <xdr:cNvPr id="141" name="円/楕円 140"/>
        <xdr:cNvSpPr/>
      </xdr:nvSpPr>
      <xdr:spPr>
        <a:xfrm>
          <a:off x="2857500" y="98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63287</xdr:rowOff>
    </xdr:from>
    <xdr:ext cx="599010" cy="259045"/>
    <xdr:sp macro="" textlink="">
      <xdr:nvSpPr>
        <xdr:cNvPr id="142" name="テキスト ボックス 141"/>
        <xdr:cNvSpPr txBox="1"/>
      </xdr:nvSpPr>
      <xdr:spPr>
        <a:xfrm>
          <a:off x="2608794" y="966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84638</xdr:rowOff>
    </xdr:from>
    <xdr:to>
      <xdr:col>3</xdr:col>
      <xdr:colOff>3175</xdr:colOff>
      <xdr:row>58</xdr:row>
      <xdr:rowOff>14788</xdr:rowOff>
    </xdr:to>
    <xdr:sp macro="" textlink="">
      <xdr:nvSpPr>
        <xdr:cNvPr id="143" name="円/楕円 142"/>
        <xdr:cNvSpPr/>
      </xdr:nvSpPr>
      <xdr:spPr>
        <a:xfrm>
          <a:off x="1968500" y="9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31315</xdr:rowOff>
    </xdr:from>
    <xdr:ext cx="599010" cy="259045"/>
    <xdr:sp macro="" textlink="">
      <xdr:nvSpPr>
        <xdr:cNvPr id="144" name="テキスト ボックス 143"/>
        <xdr:cNvSpPr txBox="1"/>
      </xdr:nvSpPr>
      <xdr:spPr>
        <a:xfrm>
          <a:off x="1719794" y="963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132145</xdr:rowOff>
    </xdr:from>
    <xdr:to>
      <xdr:col>1</xdr:col>
      <xdr:colOff>485775</xdr:colOff>
      <xdr:row>58</xdr:row>
      <xdr:rowOff>62295</xdr:rowOff>
    </xdr:to>
    <xdr:sp macro="" textlink="">
      <xdr:nvSpPr>
        <xdr:cNvPr id="145" name="円/楕円 144"/>
        <xdr:cNvSpPr/>
      </xdr:nvSpPr>
      <xdr:spPr>
        <a:xfrm>
          <a:off x="1079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78822</xdr:rowOff>
    </xdr:from>
    <xdr:ext cx="599010" cy="259045"/>
    <xdr:sp macro="" textlink="">
      <xdr:nvSpPr>
        <xdr:cNvPr id="146" name="テキスト ボックス 145"/>
        <xdr:cNvSpPr txBox="1"/>
      </xdr:nvSpPr>
      <xdr:spPr>
        <a:xfrm>
          <a:off x="830794" y="968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167391</xdr:rowOff>
    </xdr:from>
    <xdr:to>
      <xdr:col>6</xdr:col>
      <xdr:colOff>511175</xdr:colOff>
      <xdr:row>76</xdr:row>
      <xdr:rowOff>5642</xdr:rowOff>
    </xdr:to>
    <xdr:cxnSp macro="">
      <xdr:nvCxnSpPr>
        <xdr:cNvPr id="176" name="直線コネクタ 175"/>
        <xdr:cNvCxnSpPr/>
      </xdr:nvCxnSpPr>
      <xdr:spPr>
        <a:xfrm>
          <a:off x="3797300" y="13026141"/>
          <a:ext cx="8382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167391</xdr:rowOff>
    </xdr:from>
    <xdr:to>
      <xdr:col>5</xdr:col>
      <xdr:colOff>358775</xdr:colOff>
      <xdr:row>76</xdr:row>
      <xdr:rowOff>96448</xdr:rowOff>
    </xdr:to>
    <xdr:cxnSp macro="">
      <xdr:nvCxnSpPr>
        <xdr:cNvPr id="179" name="直線コネクタ 178"/>
        <xdr:cNvCxnSpPr/>
      </xdr:nvCxnSpPr>
      <xdr:spPr>
        <a:xfrm flipV="1">
          <a:off x="2908300" y="13026141"/>
          <a:ext cx="8890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96448</xdr:rowOff>
    </xdr:from>
    <xdr:to>
      <xdr:col>4</xdr:col>
      <xdr:colOff>155575</xdr:colOff>
      <xdr:row>76</xdr:row>
      <xdr:rowOff>105128</xdr:rowOff>
    </xdr:to>
    <xdr:cxnSp macro="">
      <xdr:nvCxnSpPr>
        <xdr:cNvPr id="182" name="直線コネクタ 181"/>
        <xdr:cNvCxnSpPr/>
      </xdr:nvCxnSpPr>
      <xdr:spPr>
        <a:xfrm flipV="1">
          <a:off x="2019300" y="13126648"/>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105128</xdr:rowOff>
    </xdr:from>
    <xdr:to>
      <xdr:col>2</xdr:col>
      <xdr:colOff>638175</xdr:colOff>
      <xdr:row>76</xdr:row>
      <xdr:rowOff>124399</xdr:rowOff>
    </xdr:to>
    <xdr:cxnSp macro="">
      <xdr:nvCxnSpPr>
        <xdr:cNvPr id="185" name="直線コネクタ 184"/>
        <xdr:cNvCxnSpPr/>
      </xdr:nvCxnSpPr>
      <xdr:spPr>
        <a:xfrm flipV="1">
          <a:off x="1130300" y="1313532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126292</xdr:rowOff>
    </xdr:from>
    <xdr:to>
      <xdr:col>6</xdr:col>
      <xdr:colOff>561975</xdr:colOff>
      <xdr:row>76</xdr:row>
      <xdr:rowOff>56442</xdr:rowOff>
    </xdr:to>
    <xdr:sp macro="" textlink="">
      <xdr:nvSpPr>
        <xdr:cNvPr id="195" name="円/楕円 194"/>
        <xdr:cNvSpPr/>
      </xdr:nvSpPr>
      <xdr:spPr>
        <a:xfrm>
          <a:off x="45847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149169</xdr:rowOff>
    </xdr:from>
    <xdr:ext cx="599010" cy="259045"/>
    <xdr:sp macro="" textlink="">
      <xdr:nvSpPr>
        <xdr:cNvPr id="196" name="民生費該当値テキスト"/>
        <xdr:cNvSpPr txBox="1"/>
      </xdr:nvSpPr>
      <xdr:spPr>
        <a:xfrm>
          <a:off x="4686300" y="1283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116591</xdr:rowOff>
    </xdr:from>
    <xdr:to>
      <xdr:col>5</xdr:col>
      <xdr:colOff>409575</xdr:colOff>
      <xdr:row>76</xdr:row>
      <xdr:rowOff>46741</xdr:rowOff>
    </xdr:to>
    <xdr:sp macro="" textlink="">
      <xdr:nvSpPr>
        <xdr:cNvPr id="197" name="円/楕円 196"/>
        <xdr:cNvSpPr/>
      </xdr:nvSpPr>
      <xdr:spPr>
        <a:xfrm>
          <a:off x="3746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63268</xdr:rowOff>
    </xdr:from>
    <xdr:ext cx="599010" cy="259045"/>
    <xdr:sp macro="" textlink="">
      <xdr:nvSpPr>
        <xdr:cNvPr id="198" name="テキスト ボックス 197"/>
        <xdr:cNvSpPr txBox="1"/>
      </xdr:nvSpPr>
      <xdr:spPr>
        <a:xfrm>
          <a:off x="3497794"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45648</xdr:rowOff>
    </xdr:from>
    <xdr:to>
      <xdr:col>4</xdr:col>
      <xdr:colOff>206375</xdr:colOff>
      <xdr:row>76</xdr:row>
      <xdr:rowOff>147248</xdr:rowOff>
    </xdr:to>
    <xdr:sp macro="" textlink="">
      <xdr:nvSpPr>
        <xdr:cNvPr id="199" name="円/楕円 198"/>
        <xdr:cNvSpPr/>
      </xdr:nvSpPr>
      <xdr:spPr>
        <a:xfrm>
          <a:off x="2857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163776</xdr:rowOff>
    </xdr:from>
    <xdr:ext cx="599010" cy="259045"/>
    <xdr:sp macro="" textlink="">
      <xdr:nvSpPr>
        <xdr:cNvPr id="200" name="テキスト ボックス 199"/>
        <xdr:cNvSpPr txBox="1"/>
      </xdr:nvSpPr>
      <xdr:spPr>
        <a:xfrm>
          <a:off x="2608794" y="12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54328</xdr:rowOff>
    </xdr:from>
    <xdr:to>
      <xdr:col>3</xdr:col>
      <xdr:colOff>3175</xdr:colOff>
      <xdr:row>76</xdr:row>
      <xdr:rowOff>155928</xdr:rowOff>
    </xdr:to>
    <xdr:sp macro="" textlink="">
      <xdr:nvSpPr>
        <xdr:cNvPr id="201" name="円/楕円 200"/>
        <xdr:cNvSpPr/>
      </xdr:nvSpPr>
      <xdr:spPr>
        <a:xfrm>
          <a:off x="1968500" y="130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1005</xdr:rowOff>
    </xdr:from>
    <xdr:ext cx="599010" cy="259045"/>
    <xdr:sp macro="" textlink="">
      <xdr:nvSpPr>
        <xdr:cNvPr id="202" name="テキスト ボックス 201"/>
        <xdr:cNvSpPr txBox="1"/>
      </xdr:nvSpPr>
      <xdr:spPr>
        <a:xfrm>
          <a:off x="1719794" y="1285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73599</xdr:rowOff>
    </xdr:from>
    <xdr:to>
      <xdr:col>1</xdr:col>
      <xdr:colOff>485775</xdr:colOff>
      <xdr:row>77</xdr:row>
      <xdr:rowOff>3749</xdr:rowOff>
    </xdr:to>
    <xdr:sp macro="" textlink="">
      <xdr:nvSpPr>
        <xdr:cNvPr id="203" name="円/楕円 202"/>
        <xdr:cNvSpPr/>
      </xdr:nvSpPr>
      <xdr:spPr>
        <a:xfrm>
          <a:off x="1079500" y="131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20276</xdr:rowOff>
    </xdr:from>
    <xdr:ext cx="599010" cy="259045"/>
    <xdr:sp macro="" textlink="">
      <xdr:nvSpPr>
        <xdr:cNvPr id="204" name="テキスト ボックス 203"/>
        <xdr:cNvSpPr txBox="1"/>
      </xdr:nvSpPr>
      <xdr:spPr>
        <a:xfrm>
          <a:off x="830794" y="128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142683</xdr:rowOff>
    </xdr:from>
    <xdr:to>
      <xdr:col>6</xdr:col>
      <xdr:colOff>511175</xdr:colOff>
      <xdr:row>95</xdr:row>
      <xdr:rowOff>47008</xdr:rowOff>
    </xdr:to>
    <xdr:cxnSp macro="">
      <xdr:nvCxnSpPr>
        <xdr:cNvPr id="235" name="直線コネクタ 234"/>
        <xdr:cNvCxnSpPr/>
      </xdr:nvCxnSpPr>
      <xdr:spPr>
        <a:xfrm>
          <a:off x="3797300" y="16258983"/>
          <a:ext cx="8382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52614</xdr:rowOff>
    </xdr:from>
    <xdr:to>
      <xdr:col>5</xdr:col>
      <xdr:colOff>358775</xdr:colOff>
      <xdr:row>94</xdr:row>
      <xdr:rowOff>142683</xdr:rowOff>
    </xdr:to>
    <xdr:cxnSp macro="">
      <xdr:nvCxnSpPr>
        <xdr:cNvPr id="238" name="直線コネクタ 237"/>
        <xdr:cNvCxnSpPr/>
      </xdr:nvCxnSpPr>
      <xdr:spPr>
        <a:xfrm>
          <a:off x="2908300" y="1616891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52614</xdr:rowOff>
    </xdr:from>
    <xdr:to>
      <xdr:col>4</xdr:col>
      <xdr:colOff>155575</xdr:colOff>
      <xdr:row>95</xdr:row>
      <xdr:rowOff>20566</xdr:rowOff>
    </xdr:to>
    <xdr:cxnSp macro="">
      <xdr:nvCxnSpPr>
        <xdr:cNvPr id="241" name="直線コネクタ 240"/>
        <xdr:cNvCxnSpPr/>
      </xdr:nvCxnSpPr>
      <xdr:spPr>
        <a:xfrm flipV="1">
          <a:off x="2019300" y="16168914"/>
          <a:ext cx="889000" cy="1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170148</xdr:rowOff>
    </xdr:from>
    <xdr:to>
      <xdr:col>2</xdr:col>
      <xdr:colOff>638175</xdr:colOff>
      <xdr:row>95</xdr:row>
      <xdr:rowOff>20566</xdr:rowOff>
    </xdr:to>
    <xdr:cxnSp macro="">
      <xdr:nvCxnSpPr>
        <xdr:cNvPr id="244" name="直線コネクタ 243"/>
        <xdr:cNvCxnSpPr/>
      </xdr:nvCxnSpPr>
      <xdr:spPr>
        <a:xfrm>
          <a:off x="1130300" y="16114998"/>
          <a:ext cx="889000" cy="1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167658</xdr:rowOff>
    </xdr:from>
    <xdr:to>
      <xdr:col>6</xdr:col>
      <xdr:colOff>561975</xdr:colOff>
      <xdr:row>95</xdr:row>
      <xdr:rowOff>97808</xdr:rowOff>
    </xdr:to>
    <xdr:sp macro="" textlink="">
      <xdr:nvSpPr>
        <xdr:cNvPr id="254" name="円/楕円 253"/>
        <xdr:cNvSpPr/>
      </xdr:nvSpPr>
      <xdr:spPr>
        <a:xfrm>
          <a:off x="4584700" y="162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19085</xdr:rowOff>
    </xdr:from>
    <xdr:ext cx="534377" cy="259045"/>
    <xdr:sp macro="" textlink="">
      <xdr:nvSpPr>
        <xdr:cNvPr id="255" name="衛生費該当値テキスト"/>
        <xdr:cNvSpPr txBox="1"/>
      </xdr:nvSpPr>
      <xdr:spPr>
        <a:xfrm>
          <a:off x="4686300" y="161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91883</xdr:rowOff>
    </xdr:from>
    <xdr:to>
      <xdr:col>5</xdr:col>
      <xdr:colOff>409575</xdr:colOff>
      <xdr:row>95</xdr:row>
      <xdr:rowOff>22033</xdr:rowOff>
    </xdr:to>
    <xdr:sp macro="" textlink="">
      <xdr:nvSpPr>
        <xdr:cNvPr id="256" name="円/楕円 255"/>
        <xdr:cNvSpPr/>
      </xdr:nvSpPr>
      <xdr:spPr>
        <a:xfrm>
          <a:off x="3746500" y="162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38560</xdr:rowOff>
    </xdr:from>
    <xdr:ext cx="534377" cy="259045"/>
    <xdr:sp macro="" textlink="">
      <xdr:nvSpPr>
        <xdr:cNvPr id="257" name="テキスト ボックス 256"/>
        <xdr:cNvSpPr txBox="1"/>
      </xdr:nvSpPr>
      <xdr:spPr>
        <a:xfrm>
          <a:off x="3530111" y="159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1814</xdr:rowOff>
    </xdr:from>
    <xdr:to>
      <xdr:col>4</xdr:col>
      <xdr:colOff>206375</xdr:colOff>
      <xdr:row>94</xdr:row>
      <xdr:rowOff>103414</xdr:rowOff>
    </xdr:to>
    <xdr:sp macro="" textlink="">
      <xdr:nvSpPr>
        <xdr:cNvPr id="258" name="円/楕円 257"/>
        <xdr:cNvSpPr/>
      </xdr:nvSpPr>
      <xdr:spPr>
        <a:xfrm>
          <a:off x="2857500" y="161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119941</xdr:rowOff>
    </xdr:from>
    <xdr:ext cx="534377" cy="259045"/>
    <xdr:sp macro="" textlink="">
      <xdr:nvSpPr>
        <xdr:cNvPr id="259" name="テキスト ボックス 258"/>
        <xdr:cNvSpPr txBox="1"/>
      </xdr:nvSpPr>
      <xdr:spPr>
        <a:xfrm>
          <a:off x="2641111" y="158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141216</xdr:rowOff>
    </xdr:from>
    <xdr:to>
      <xdr:col>3</xdr:col>
      <xdr:colOff>3175</xdr:colOff>
      <xdr:row>95</xdr:row>
      <xdr:rowOff>71366</xdr:rowOff>
    </xdr:to>
    <xdr:sp macro="" textlink="">
      <xdr:nvSpPr>
        <xdr:cNvPr id="260" name="円/楕円 259"/>
        <xdr:cNvSpPr/>
      </xdr:nvSpPr>
      <xdr:spPr>
        <a:xfrm>
          <a:off x="1968500" y="162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87893</xdr:rowOff>
    </xdr:from>
    <xdr:ext cx="534377" cy="259045"/>
    <xdr:sp macro="" textlink="">
      <xdr:nvSpPr>
        <xdr:cNvPr id="261" name="テキスト ボックス 260"/>
        <xdr:cNvSpPr txBox="1"/>
      </xdr:nvSpPr>
      <xdr:spPr>
        <a:xfrm>
          <a:off x="1752111" y="160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119348</xdr:rowOff>
    </xdr:from>
    <xdr:to>
      <xdr:col>1</xdr:col>
      <xdr:colOff>485775</xdr:colOff>
      <xdr:row>94</xdr:row>
      <xdr:rowOff>49498</xdr:rowOff>
    </xdr:to>
    <xdr:sp macro="" textlink="">
      <xdr:nvSpPr>
        <xdr:cNvPr id="262" name="円/楕円 261"/>
        <xdr:cNvSpPr/>
      </xdr:nvSpPr>
      <xdr:spPr>
        <a:xfrm>
          <a:off x="1079500" y="160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66025</xdr:rowOff>
    </xdr:from>
    <xdr:ext cx="534377" cy="259045"/>
    <xdr:sp macro="" textlink="">
      <xdr:nvSpPr>
        <xdr:cNvPr id="263" name="テキスト ボックス 262"/>
        <xdr:cNvSpPr txBox="1"/>
      </xdr:nvSpPr>
      <xdr:spPr>
        <a:xfrm>
          <a:off x="863111" y="158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147701</xdr:rowOff>
    </xdr:from>
    <xdr:to>
      <xdr:col>15</xdr:col>
      <xdr:colOff>180975</xdr:colOff>
      <xdr:row>38</xdr:row>
      <xdr:rowOff>0</xdr:rowOff>
    </xdr:to>
    <xdr:cxnSp macro="">
      <xdr:nvCxnSpPr>
        <xdr:cNvPr id="292" name="直線コネクタ 291"/>
        <xdr:cNvCxnSpPr/>
      </xdr:nvCxnSpPr>
      <xdr:spPr>
        <a:xfrm>
          <a:off x="9639300" y="6491351"/>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145796</xdr:rowOff>
    </xdr:from>
    <xdr:to>
      <xdr:col>14</xdr:col>
      <xdr:colOff>28575</xdr:colOff>
      <xdr:row>37</xdr:row>
      <xdr:rowOff>147701</xdr:rowOff>
    </xdr:to>
    <xdr:cxnSp macro="">
      <xdr:nvCxnSpPr>
        <xdr:cNvPr id="295" name="直線コネクタ 294"/>
        <xdr:cNvCxnSpPr/>
      </xdr:nvCxnSpPr>
      <xdr:spPr>
        <a:xfrm>
          <a:off x="8750300" y="6317996"/>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40005</xdr:rowOff>
    </xdr:from>
    <xdr:to>
      <xdr:col>12</xdr:col>
      <xdr:colOff>511175</xdr:colOff>
      <xdr:row>36</xdr:row>
      <xdr:rowOff>145796</xdr:rowOff>
    </xdr:to>
    <xdr:cxnSp macro="">
      <xdr:nvCxnSpPr>
        <xdr:cNvPr id="298" name="直線コネクタ 297"/>
        <xdr:cNvCxnSpPr/>
      </xdr:nvCxnSpPr>
      <xdr:spPr>
        <a:xfrm>
          <a:off x="7861300" y="6212205"/>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111633</xdr:rowOff>
    </xdr:from>
    <xdr:to>
      <xdr:col>11</xdr:col>
      <xdr:colOff>307975</xdr:colOff>
      <xdr:row>36</xdr:row>
      <xdr:rowOff>40005</xdr:rowOff>
    </xdr:to>
    <xdr:cxnSp macro="">
      <xdr:nvCxnSpPr>
        <xdr:cNvPr id="301" name="直線コネクタ 300"/>
        <xdr:cNvCxnSpPr/>
      </xdr:nvCxnSpPr>
      <xdr:spPr>
        <a:xfrm>
          <a:off x="6972300" y="5769483"/>
          <a:ext cx="889000" cy="4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311" name="円/楕円 310"/>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143527</xdr:rowOff>
    </xdr:from>
    <xdr:ext cx="469744" cy="259045"/>
    <xdr:sp macro="" textlink="">
      <xdr:nvSpPr>
        <xdr:cNvPr id="312" name="労働費該当値テキスト"/>
        <xdr:cNvSpPr txBox="1"/>
      </xdr:nvSpPr>
      <xdr:spPr>
        <a:xfrm>
          <a:off x="105283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96901</xdr:rowOff>
    </xdr:from>
    <xdr:to>
      <xdr:col>14</xdr:col>
      <xdr:colOff>79375</xdr:colOff>
      <xdr:row>38</xdr:row>
      <xdr:rowOff>27051</xdr:rowOff>
    </xdr:to>
    <xdr:sp macro="" textlink="">
      <xdr:nvSpPr>
        <xdr:cNvPr id="313" name="円/楕円 312"/>
        <xdr:cNvSpPr/>
      </xdr:nvSpPr>
      <xdr:spPr>
        <a:xfrm>
          <a:off x="958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43578</xdr:rowOff>
    </xdr:from>
    <xdr:ext cx="469744" cy="259045"/>
    <xdr:sp macro="" textlink="">
      <xdr:nvSpPr>
        <xdr:cNvPr id="314" name="テキスト ボックス 313"/>
        <xdr:cNvSpPr txBox="1"/>
      </xdr:nvSpPr>
      <xdr:spPr>
        <a:xfrm>
          <a:off x="9404427"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94996</xdr:rowOff>
    </xdr:from>
    <xdr:to>
      <xdr:col>12</xdr:col>
      <xdr:colOff>561975</xdr:colOff>
      <xdr:row>37</xdr:row>
      <xdr:rowOff>25146</xdr:rowOff>
    </xdr:to>
    <xdr:sp macro="" textlink="">
      <xdr:nvSpPr>
        <xdr:cNvPr id="315" name="円/楕円 314"/>
        <xdr:cNvSpPr/>
      </xdr:nvSpPr>
      <xdr:spPr>
        <a:xfrm>
          <a:off x="869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41673</xdr:rowOff>
    </xdr:from>
    <xdr:ext cx="469744" cy="259045"/>
    <xdr:sp macro="" textlink="">
      <xdr:nvSpPr>
        <xdr:cNvPr id="316" name="テキスト ボックス 315"/>
        <xdr:cNvSpPr txBox="1"/>
      </xdr:nvSpPr>
      <xdr:spPr>
        <a:xfrm>
          <a:off x="8515427" y="604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160655</xdr:rowOff>
    </xdr:from>
    <xdr:to>
      <xdr:col>11</xdr:col>
      <xdr:colOff>358775</xdr:colOff>
      <xdr:row>36</xdr:row>
      <xdr:rowOff>90805</xdr:rowOff>
    </xdr:to>
    <xdr:sp macro="" textlink="">
      <xdr:nvSpPr>
        <xdr:cNvPr id="317" name="円/楕円 316"/>
        <xdr:cNvSpPr/>
      </xdr:nvSpPr>
      <xdr:spPr>
        <a:xfrm>
          <a:off x="781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107332</xdr:rowOff>
    </xdr:from>
    <xdr:ext cx="469744" cy="259045"/>
    <xdr:sp macro="" textlink="">
      <xdr:nvSpPr>
        <xdr:cNvPr id="318" name="テキスト ボックス 317"/>
        <xdr:cNvSpPr txBox="1"/>
      </xdr:nvSpPr>
      <xdr:spPr>
        <a:xfrm>
          <a:off x="7626427"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60833</xdr:rowOff>
    </xdr:from>
    <xdr:to>
      <xdr:col>10</xdr:col>
      <xdr:colOff>155575</xdr:colOff>
      <xdr:row>33</xdr:row>
      <xdr:rowOff>162433</xdr:rowOff>
    </xdr:to>
    <xdr:sp macro="" textlink="">
      <xdr:nvSpPr>
        <xdr:cNvPr id="319" name="円/楕円 318"/>
        <xdr:cNvSpPr/>
      </xdr:nvSpPr>
      <xdr:spPr>
        <a:xfrm>
          <a:off x="6921500" y="57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7510</xdr:rowOff>
    </xdr:from>
    <xdr:ext cx="469744" cy="259045"/>
    <xdr:sp macro="" textlink="">
      <xdr:nvSpPr>
        <xdr:cNvPr id="320" name="テキスト ボックス 319"/>
        <xdr:cNvSpPr txBox="1"/>
      </xdr:nvSpPr>
      <xdr:spPr>
        <a:xfrm>
          <a:off x="6737427" y="549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169217</xdr:rowOff>
    </xdr:from>
    <xdr:to>
      <xdr:col>15</xdr:col>
      <xdr:colOff>180975</xdr:colOff>
      <xdr:row>57</xdr:row>
      <xdr:rowOff>112972</xdr:rowOff>
    </xdr:to>
    <xdr:cxnSp macro="">
      <xdr:nvCxnSpPr>
        <xdr:cNvPr id="347" name="直線コネクタ 346"/>
        <xdr:cNvCxnSpPr/>
      </xdr:nvCxnSpPr>
      <xdr:spPr>
        <a:xfrm flipV="1">
          <a:off x="9639300" y="9770417"/>
          <a:ext cx="838200" cy="1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68551</xdr:rowOff>
    </xdr:from>
    <xdr:to>
      <xdr:col>14</xdr:col>
      <xdr:colOff>28575</xdr:colOff>
      <xdr:row>57</xdr:row>
      <xdr:rowOff>112972</xdr:rowOff>
    </xdr:to>
    <xdr:cxnSp macro="">
      <xdr:nvCxnSpPr>
        <xdr:cNvPr id="350" name="直線コネクタ 349"/>
        <xdr:cNvCxnSpPr/>
      </xdr:nvCxnSpPr>
      <xdr:spPr>
        <a:xfrm>
          <a:off x="8750300" y="9841201"/>
          <a:ext cx="889000" cy="4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68551</xdr:rowOff>
    </xdr:from>
    <xdr:to>
      <xdr:col>12</xdr:col>
      <xdr:colOff>511175</xdr:colOff>
      <xdr:row>57</xdr:row>
      <xdr:rowOff>113567</xdr:rowOff>
    </xdr:to>
    <xdr:cxnSp macro="">
      <xdr:nvCxnSpPr>
        <xdr:cNvPr id="353" name="直線コネクタ 352"/>
        <xdr:cNvCxnSpPr/>
      </xdr:nvCxnSpPr>
      <xdr:spPr>
        <a:xfrm flipV="1">
          <a:off x="7861300" y="9841201"/>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112396</xdr:rowOff>
    </xdr:from>
    <xdr:to>
      <xdr:col>11</xdr:col>
      <xdr:colOff>307975</xdr:colOff>
      <xdr:row>57</xdr:row>
      <xdr:rowOff>113567</xdr:rowOff>
    </xdr:to>
    <xdr:cxnSp macro="">
      <xdr:nvCxnSpPr>
        <xdr:cNvPr id="356" name="直線コネクタ 355"/>
        <xdr:cNvCxnSpPr/>
      </xdr:nvCxnSpPr>
      <xdr:spPr>
        <a:xfrm>
          <a:off x="6972300" y="9885046"/>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118417</xdr:rowOff>
    </xdr:from>
    <xdr:to>
      <xdr:col>15</xdr:col>
      <xdr:colOff>231775</xdr:colOff>
      <xdr:row>57</xdr:row>
      <xdr:rowOff>48567</xdr:rowOff>
    </xdr:to>
    <xdr:sp macro="" textlink="">
      <xdr:nvSpPr>
        <xdr:cNvPr id="366" name="円/楕円 365"/>
        <xdr:cNvSpPr/>
      </xdr:nvSpPr>
      <xdr:spPr>
        <a:xfrm>
          <a:off x="10426700" y="97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141294</xdr:rowOff>
    </xdr:from>
    <xdr:ext cx="534377" cy="259045"/>
    <xdr:sp macro="" textlink="">
      <xdr:nvSpPr>
        <xdr:cNvPr id="367" name="農林水産業費該当値テキスト"/>
        <xdr:cNvSpPr txBox="1"/>
      </xdr:nvSpPr>
      <xdr:spPr>
        <a:xfrm>
          <a:off x="10528300" y="95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62172</xdr:rowOff>
    </xdr:from>
    <xdr:to>
      <xdr:col>14</xdr:col>
      <xdr:colOff>79375</xdr:colOff>
      <xdr:row>57</xdr:row>
      <xdr:rowOff>163772</xdr:rowOff>
    </xdr:to>
    <xdr:sp macro="" textlink="">
      <xdr:nvSpPr>
        <xdr:cNvPr id="368" name="円/楕円 367"/>
        <xdr:cNvSpPr/>
      </xdr:nvSpPr>
      <xdr:spPr>
        <a:xfrm>
          <a:off x="9588500" y="9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154899</xdr:rowOff>
    </xdr:from>
    <xdr:ext cx="534377" cy="259045"/>
    <xdr:sp macro="" textlink="">
      <xdr:nvSpPr>
        <xdr:cNvPr id="369" name="テキスト ボックス 368"/>
        <xdr:cNvSpPr txBox="1"/>
      </xdr:nvSpPr>
      <xdr:spPr>
        <a:xfrm>
          <a:off x="9372111" y="99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17751</xdr:rowOff>
    </xdr:from>
    <xdr:to>
      <xdr:col>12</xdr:col>
      <xdr:colOff>561975</xdr:colOff>
      <xdr:row>57</xdr:row>
      <xdr:rowOff>119351</xdr:rowOff>
    </xdr:to>
    <xdr:sp macro="" textlink="">
      <xdr:nvSpPr>
        <xdr:cNvPr id="370" name="円/楕円 369"/>
        <xdr:cNvSpPr/>
      </xdr:nvSpPr>
      <xdr:spPr>
        <a:xfrm>
          <a:off x="8699500" y="97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110478</xdr:rowOff>
    </xdr:from>
    <xdr:ext cx="534377" cy="259045"/>
    <xdr:sp macro="" textlink="">
      <xdr:nvSpPr>
        <xdr:cNvPr id="371" name="テキスト ボックス 370"/>
        <xdr:cNvSpPr txBox="1"/>
      </xdr:nvSpPr>
      <xdr:spPr>
        <a:xfrm>
          <a:off x="8483111" y="98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62767</xdr:rowOff>
    </xdr:from>
    <xdr:to>
      <xdr:col>11</xdr:col>
      <xdr:colOff>358775</xdr:colOff>
      <xdr:row>57</xdr:row>
      <xdr:rowOff>164367</xdr:rowOff>
    </xdr:to>
    <xdr:sp macro="" textlink="">
      <xdr:nvSpPr>
        <xdr:cNvPr id="372" name="円/楕円 371"/>
        <xdr:cNvSpPr/>
      </xdr:nvSpPr>
      <xdr:spPr>
        <a:xfrm>
          <a:off x="7810500" y="98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155494</xdr:rowOff>
    </xdr:from>
    <xdr:ext cx="534377" cy="259045"/>
    <xdr:sp macro="" textlink="">
      <xdr:nvSpPr>
        <xdr:cNvPr id="373" name="テキスト ボックス 372"/>
        <xdr:cNvSpPr txBox="1"/>
      </xdr:nvSpPr>
      <xdr:spPr>
        <a:xfrm>
          <a:off x="7594111" y="99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61596</xdr:rowOff>
    </xdr:from>
    <xdr:to>
      <xdr:col>10</xdr:col>
      <xdr:colOff>155575</xdr:colOff>
      <xdr:row>57</xdr:row>
      <xdr:rowOff>163196</xdr:rowOff>
    </xdr:to>
    <xdr:sp macro="" textlink="">
      <xdr:nvSpPr>
        <xdr:cNvPr id="374" name="円/楕円 373"/>
        <xdr:cNvSpPr/>
      </xdr:nvSpPr>
      <xdr:spPr>
        <a:xfrm>
          <a:off x="6921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154323</xdr:rowOff>
    </xdr:from>
    <xdr:ext cx="534377" cy="259045"/>
    <xdr:sp macro="" textlink="">
      <xdr:nvSpPr>
        <xdr:cNvPr id="375" name="テキスト ボックス 374"/>
        <xdr:cNvSpPr txBox="1"/>
      </xdr:nvSpPr>
      <xdr:spPr>
        <a:xfrm>
          <a:off x="6705111" y="99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65536</xdr:rowOff>
    </xdr:from>
    <xdr:to>
      <xdr:col>15</xdr:col>
      <xdr:colOff>180975</xdr:colOff>
      <xdr:row>76</xdr:row>
      <xdr:rowOff>136761</xdr:rowOff>
    </xdr:to>
    <xdr:cxnSp macro="">
      <xdr:nvCxnSpPr>
        <xdr:cNvPr id="406" name="直線コネクタ 405"/>
        <xdr:cNvCxnSpPr/>
      </xdr:nvCxnSpPr>
      <xdr:spPr>
        <a:xfrm>
          <a:off x="9639300" y="13095736"/>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65536</xdr:rowOff>
    </xdr:from>
    <xdr:to>
      <xdr:col>14</xdr:col>
      <xdr:colOff>28575</xdr:colOff>
      <xdr:row>77</xdr:row>
      <xdr:rowOff>120906</xdr:rowOff>
    </xdr:to>
    <xdr:cxnSp macro="">
      <xdr:nvCxnSpPr>
        <xdr:cNvPr id="409" name="直線コネクタ 408"/>
        <xdr:cNvCxnSpPr/>
      </xdr:nvCxnSpPr>
      <xdr:spPr>
        <a:xfrm flipV="1">
          <a:off x="8750300" y="13095736"/>
          <a:ext cx="889000" cy="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120906</xdr:rowOff>
    </xdr:from>
    <xdr:to>
      <xdr:col>12</xdr:col>
      <xdr:colOff>511175</xdr:colOff>
      <xdr:row>78</xdr:row>
      <xdr:rowOff>38528</xdr:rowOff>
    </xdr:to>
    <xdr:cxnSp macro="">
      <xdr:nvCxnSpPr>
        <xdr:cNvPr id="412" name="直線コネクタ 411"/>
        <xdr:cNvCxnSpPr/>
      </xdr:nvCxnSpPr>
      <xdr:spPr>
        <a:xfrm flipV="1">
          <a:off x="7861300" y="13322556"/>
          <a:ext cx="889000" cy="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138492</xdr:rowOff>
    </xdr:from>
    <xdr:to>
      <xdr:col>11</xdr:col>
      <xdr:colOff>307975</xdr:colOff>
      <xdr:row>78</xdr:row>
      <xdr:rowOff>38528</xdr:rowOff>
    </xdr:to>
    <xdr:cxnSp macro="">
      <xdr:nvCxnSpPr>
        <xdr:cNvPr id="415" name="直線コネクタ 414"/>
        <xdr:cNvCxnSpPr/>
      </xdr:nvCxnSpPr>
      <xdr:spPr>
        <a:xfrm>
          <a:off x="6972300" y="13340142"/>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85961</xdr:rowOff>
    </xdr:from>
    <xdr:to>
      <xdr:col>15</xdr:col>
      <xdr:colOff>231775</xdr:colOff>
      <xdr:row>77</xdr:row>
      <xdr:rowOff>16111</xdr:rowOff>
    </xdr:to>
    <xdr:sp macro="" textlink="">
      <xdr:nvSpPr>
        <xdr:cNvPr id="425" name="円/楕円 424"/>
        <xdr:cNvSpPr/>
      </xdr:nvSpPr>
      <xdr:spPr>
        <a:xfrm>
          <a:off x="10426700" y="131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108838</xdr:rowOff>
    </xdr:from>
    <xdr:ext cx="534377" cy="259045"/>
    <xdr:sp macro="" textlink="">
      <xdr:nvSpPr>
        <xdr:cNvPr id="426" name="商工費該当値テキスト"/>
        <xdr:cNvSpPr txBox="1"/>
      </xdr:nvSpPr>
      <xdr:spPr>
        <a:xfrm>
          <a:off x="10528300" y="12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14736</xdr:rowOff>
    </xdr:from>
    <xdr:to>
      <xdr:col>14</xdr:col>
      <xdr:colOff>79375</xdr:colOff>
      <xdr:row>76</xdr:row>
      <xdr:rowOff>116336</xdr:rowOff>
    </xdr:to>
    <xdr:sp macro="" textlink="">
      <xdr:nvSpPr>
        <xdr:cNvPr id="427" name="円/楕円 426"/>
        <xdr:cNvSpPr/>
      </xdr:nvSpPr>
      <xdr:spPr>
        <a:xfrm>
          <a:off x="9588500" y="13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132863</xdr:rowOff>
    </xdr:from>
    <xdr:ext cx="534377" cy="259045"/>
    <xdr:sp macro="" textlink="">
      <xdr:nvSpPr>
        <xdr:cNvPr id="428" name="テキスト ボックス 427"/>
        <xdr:cNvSpPr txBox="1"/>
      </xdr:nvSpPr>
      <xdr:spPr>
        <a:xfrm>
          <a:off x="9372111" y="12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70106</xdr:rowOff>
    </xdr:from>
    <xdr:to>
      <xdr:col>12</xdr:col>
      <xdr:colOff>561975</xdr:colOff>
      <xdr:row>78</xdr:row>
      <xdr:rowOff>256</xdr:rowOff>
    </xdr:to>
    <xdr:sp macro="" textlink="">
      <xdr:nvSpPr>
        <xdr:cNvPr id="429" name="円/楕円 428"/>
        <xdr:cNvSpPr/>
      </xdr:nvSpPr>
      <xdr:spPr>
        <a:xfrm>
          <a:off x="8699500" y="132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16783</xdr:rowOff>
    </xdr:from>
    <xdr:ext cx="534377" cy="259045"/>
    <xdr:sp macro="" textlink="">
      <xdr:nvSpPr>
        <xdr:cNvPr id="430" name="テキスト ボックス 429"/>
        <xdr:cNvSpPr txBox="1"/>
      </xdr:nvSpPr>
      <xdr:spPr>
        <a:xfrm>
          <a:off x="8483111" y="130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159178</xdr:rowOff>
    </xdr:from>
    <xdr:to>
      <xdr:col>11</xdr:col>
      <xdr:colOff>358775</xdr:colOff>
      <xdr:row>78</xdr:row>
      <xdr:rowOff>89328</xdr:rowOff>
    </xdr:to>
    <xdr:sp macro="" textlink="">
      <xdr:nvSpPr>
        <xdr:cNvPr id="431" name="円/楕円 430"/>
        <xdr:cNvSpPr/>
      </xdr:nvSpPr>
      <xdr:spPr>
        <a:xfrm>
          <a:off x="7810500" y="133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105855</xdr:rowOff>
    </xdr:from>
    <xdr:ext cx="534377" cy="259045"/>
    <xdr:sp macro="" textlink="">
      <xdr:nvSpPr>
        <xdr:cNvPr id="432" name="テキスト ボックス 431"/>
        <xdr:cNvSpPr txBox="1"/>
      </xdr:nvSpPr>
      <xdr:spPr>
        <a:xfrm>
          <a:off x="7594111" y="131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87692</xdr:rowOff>
    </xdr:from>
    <xdr:to>
      <xdr:col>10</xdr:col>
      <xdr:colOff>155575</xdr:colOff>
      <xdr:row>78</xdr:row>
      <xdr:rowOff>17842</xdr:rowOff>
    </xdr:to>
    <xdr:sp macro="" textlink="">
      <xdr:nvSpPr>
        <xdr:cNvPr id="433" name="円/楕円 432"/>
        <xdr:cNvSpPr/>
      </xdr:nvSpPr>
      <xdr:spPr>
        <a:xfrm>
          <a:off x="6921500" y="13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34369</xdr:rowOff>
    </xdr:from>
    <xdr:ext cx="534377" cy="259045"/>
    <xdr:sp macro="" textlink="">
      <xdr:nvSpPr>
        <xdr:cNvPr id="434" name="テキスト ボックス 433"/>
        <xdr:cNvSpPr txBox="1"/>
      </xdr:nvSpPr>
      <xdr:spPr>
        <a:xfrm>
          <a:off x="6705111" y="130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73143</xdr:rowOff>
    </xdr:from>
    <xdr:to>
      <xdr:col>15</xdr:col>
      <xdr:colOff>180975</xdr:colOff>
      <xdr:row>98</xdr:row>
      <xdr:rowOff>74064</xdr:rowOff>
    </xdr:to>
    <xdr:cxnSp macro="">
      <xdr:nvCxnSpPr>
        <xdr:cNvPr id="461" name="直線コネクタ 460"/>
        <xdr:cNvCxnSpPr/>
      </xdr:nvCxnSpPr>
      <xdr:spPr>
        <a:xfrm>
          <a:off x="9639300" y="16875243"/>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73143</xdr:rowOff>
    </xdr:from>
    <xdr:to>
      <xdr:col>14</xdr:col>
      <xdr:colOff>28575</xdr:colOff>
      <xdr:row>98</xdr:row>
      <xdr:rowOff>87399</xdr:rowOff>
    </xdr:to>
    <xdr:cxnSp macro="">
      <xdr:nvCxnSpPr>
        <xdr:cNvPr id="464" name="直線コネクタ 463"/>
        <xdr:cNvCxnSpPr/>
      </xdr:nvCxnSpPr>
      <xdr:spPr>
        <a:xfrm flipV="1">
          <a:off x="8750300" y="16875243"/>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87399</xdr:rowOff>
    </xdr:from>
    <xdr:to>
      <xdr:col>12</xdr:col>
      <xdr:colOff>511175</xdr:colOff>
      <xdr:row>98</xdr:row>
      <xdr:rowOff>91284</xdr:rowOff>
    </xdr:to>
    <xdr:cxnSp macro="">
      <xdr:nvCxnSpPr>
        <xdr:cNvPr id="467" name="直線コネクタ 466"/>
        <xdr:cNvCxnSpPr/>
      </xdr:nvCxnSpPr>
      <xdr:spPr>
        <a:xfrm flipV="1">
          <a:off x="7861300" y="16889499"/>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91284</xdr:rowOff>
    </xdr:from>
    <xdr:to>
      <xdr:col>11</xdr:col>
      <xdr:colOff>307975</xdr:colOff>
      <xdr:row>98</xdr:row>
      <xdr:rowOff>94805</xdr:rowOff>
    </xdr:to>
    <xdr:cxnSp macro="">
      <xdr:nvCxnSpPr>
        <xdr:cNvPr id="470" name="直線コネクタ 469"/>
        <xdr:cNvCxnSpPr/>
      </xdr:nvCxnSpPr>
      <xdr:spPr>
        <a:xfrm flipV="1">
          <a:off x="6972300" y="16893384"/>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23264</xdr:rowOff>
    </xdr:from>
    <xdr:to>
      <xdr:col>15</xdr:col>
      <xdr:colOff>231775</xdr:colOff>
      <xdr:row>98</xdr:row>
      <xdr:rowOff>124864</xdr:rowOff>
    </xdr:to>
    <xdr:sp macro="" textlink="">
      <xdr:nvSpPr>
        <xdr:cNvPr id="480" name="円/楕円 479"/>
        <xdr:cNvSpPr/>
      </xdr:nvSpPr>
      <xdr:spPr>
        <a:xfrm>
          <a:off x="10426700" y="16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154091</xdr:rowOff>
    </xdr:from>
    <xdr:ext cx="534377" cy="259045"/>
    <xdr:sp macro="" textlink="">
      <xdr:nvSpPr>
        <xdr:cNvPr id="481" name="土木費該当値テキスト"/>
        <xdr:cNvSpPr txBox="1"/>
      </xdr:nvSpPr>
      <xdr:spPr>
        <a:xfrm>
          <a:off x="10528300" y="166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22343</xdr:rowOff>
    </xdr:from>
    <xdr:to>
      <xdr:col>14</xdr:col>
      <xdr:colOff>79375</xdr:colOff>
      <xdr:row>98</xdr:row>
      <xdr:rowOff>123943</xdr:rowOff>
    </xdr:to>
    <xdr:sp macro="" textlink="">
      <xdr:nvSpPr>
        <xdr:cNvPr id="482" name="円/楕円 481"/>
        <xdr:cNvSpPr/>
      </xdr:nvSpPr>
      <xdr:spPr>
        <a:xfrm>
          <a:off x="9588500" y="168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140470</xdr:rowOff>
    </xdr:from>
    <xdr:ext cx="534377" cy="259045"/>
    <xdr:sp macro="" textlink="">
      <xdr:nvSpPr>
        <xdr:cNvPr id="483" name="テキスト ボックス 482"/>
        <xdr:cNvSpPr txBox="1"/>
      </xdr:nvSpPr>
      <xdr:spPr>
        <a:xfrm>
          <a:off x="9372111" y="165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36599</xdr:rowOff>
    </xdr:from>
    <xdr:to>
      <xdr:col>12</xdr:col>
      <xdr:colOff>561975</xdr:colOff>
      <xdr:row>98</xdr:row>
      <xdr:rowOff>138199</xdr:rowOff>
    </xdr:to>
    <xdr:sp macro="" textlink="">
      <xdr:nvSpPr>
        <xdr:cNvPr id="484" name="円/楕円 483"/>
        <xdr:cNvSpPr/>
      </xdr:nvSpPr>
      <xdr:spPr>
        <a:xfrm>
          <a:off x="8699500" y="16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129326</xdr:rowOff>
    </xdr:from>
    <xdr:ext cx="534377" cy="259045"/>
    <xdr:sp macro="" textlink="">
      <xdr:nvSpPr>
        <xdr:cNvPr id="485" name="テキスト ボックス 484"/>
        <xdr:cNvSpPr txBox="1"/>
      </xdr:nvSpPr>
      <xdr:spPr>
        <a:xfrm>
          <a:off x="8483111" y="16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40484</xdr:rowOff>
    </xdr:from>
    <xdr:to>
      <xdr:col>11</xdr:col>
      <xdr:colOff>358775</xdr:colOff>
      <xdr:row>98</xdr:row>
      <xdr:rowOff>142084</xdr:rowOff>
    </xdr:to>
    <xdr:sp macro="" textlink="">
      <xdr:nvSpPr>
        <xdr:cNvPr id="486" name="円/楕円 485"/>
        <xdr:cNvSpPr/>
      </xdr:nvSpPr>
      <xdr:spPr>
        <a:xfrm>
          <a:off x="7810500" y="168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133211</xdr:rowOff>
    </xdr:from>
    <xdr:ext cx="534377" cy="259045"/>
    <xdr:sp macro="" textlink="">
      <xdr:nvSpPr>
        <xdr:cNvPr id="487" name="テキスト ボックス 486"/>
        <xdr:cNvSpPr txBox="1"/>
      </xdr:nvSpPr>
      <xdr:spPr>
        <a:xfrm>
          <a:off x="7594111" y="169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44005</xdr:rowOff>
    </xdr:from>
    <xdr:to>
      <xdr:col>10</xdr:col>
      <xdr:colOff>155575</xdr:colOff>
      <xdr:row>98</xdr:row>
      <xdr:rowOff>145605</xdr:rowOff>
    </xdr:to>
    <xdr:sp macro="" textlink="">
      <xdr:nvSpPr>
        <xdr:cNvPr id="488" name="円/楕円 487"/>
        <xdr:cNvSpPr/>
      </xdr:nvSpPr>
      <xdr:spPr>
        <a:xfrm>
          <a:off x="6921500" y="16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136732</xdr:rowOff>
    </xdr:from>
    <xdr:ext cx="534377" cy="259045"/>
    <xdr:sp macro="" textlink="">
      <xdr:nvSpPr>
        <xdr:cNvPr id="489" name="テキスト ボックス 488"/>
        <xdr:cNvSpPr txBox="1"/>
      </xdr:nvSpPr>
      <xdr:spPr>
        <a:xfrm>
          <a:off x="6705111" y="169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136304</xdr:rowOff>
    </xdr:from>
    <xdr:to>
      <xdr:col>23</xdr:col>
      <xdr:colOff>517525</xdr:colOff>
      <xdr:row>37</xdr:row>
      <xdr:rowOff>41435</xdr:rowOff>
    </xdr:to>
    <xdr:cxnSp macro="">
      <xdr:nvCxnSpPr>
        <xdr:cNvPr id="520" name="直線コネクタ 519"/>
        <xdr:cNvCxnSpPr/>
      </xdr:nvCxnSpPr>
      <xdr:spPr>
        <a:xfrm>
          <a:off x="15481300" y="6308504"/>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45664</xdr:rowOff>
    </xdr:from>
    <xdr:to>
      <xdr:col>22</xdr:col>
      <xdr:colOff>365125</xdr:colOff>
      <xdr:row>36</xdr:row>
      <xdr:rowOff>136304</xdr:rowOff>
    </xdr:to>
    <xdr:cxnSp macro="">
      <xdr:nvCxnSpPr>
        <xdr:cNvPr id="523" name="直線コネクタ 522"/>
        <xdr:cNvCxnSpPr/>
      </xdr:nvCxnSpPr>
      <xdr:spPr>
        <a:xfrm>
          <a:off x="14592300" y="6046414"/>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45664</xdr:rowOff>
    </xdr:from>
    <xdr:to>
      <xdr:col>21</xdr:col>
      <xdr:colOff>161925</xdr:colOff>
      <xdr:row>37</xdr:row>
      <xdr:rowOff>69438</xdr:rowOff>
    </xdr:to>
    <xdr:cxnSp macro="">
      <xdr:nvCxnSpPr>
        <xdr:cNvPr id="526" name="直線コネクタ 525"/>
        <xdr:cNvCxnSpPr/>
      </xdr:nvCxnSpPr>
      <xdr:spPr>
        <a:xfrm flipV="1">
          <a:off x="13703300" y="6046414"/>
          <a:ext cx="889000" cy="3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45958</xdr:rowOff>
    </xdr:from>
    <xdr:to>
      <xdr:col>19</xdr:col>
      <xdr:colOff>644525</xdr:colOff>
      <xdr:row>37</xdr:row>
      <xdr:rowOff>69438</xdr:rowOff>
    </xdr:to>
    <xdr:cxnSp macro="">
      <xdr:nvCxnSpPr>
        <xdr:cNvPr id="529" name="直線コネクタ 528"/>
        <xdr:cNvCxnSpPr/>
      </xdr:nvCxnSpPr>
      <xdr:spPr>
        <a:xfrm>
          <a:off x="12814300" y="6389608"/>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162085</xdr:rowOff>
    </xdr:from>
    <xdr:to>
      <xdr:col>23</xdr:col>
      <xdr:colOff>568325</xdr:colOff>
      <xdr:row>37</xdr:row>
      <xdr:rowOff>92235</xdr:rowOff>
    </xdr:to>
    <xdr:sp macro="" textlink="">
      <xdr:nvSpPr>
        <xdr:cNvPr id="539" name="円/楕円 538"/>
        <xdr:cNvSpPr/>
      </xdr:nvSpPr>
      <xdr:spPr>
        <a:xfrm>
          <a:off x="162687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140512</xdr:rowOff>
    </xdr:from>
    <xdr:ext cx="534377" cy="259045"/>
    <xdr:sp macro="" textlink="">
      <xdr:nvSpPr>
        <xdr:cNvPr id="540" name="消防費該当値テキスト"/>
        <xdr:cNvSpPr txBox="1"/>
      </xdr:nvSpPr>
      <xdr:spPr>
        <a:xfrm>
          <a:off x="16370300" y="63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85504</xdr:rowOff>
    </xdr:from>
    <xdr:to>
      <xdr:col>22</xdr:col>
      <xdr:colOff>415925</xdr:colOff>
      <xdr:row>37</xdr:row>
      <xdr:rowOff>15654</xdr:rowOff>
    </xdr:to>
    <xdr:sp macro="" textlink="">
      <xdr:nvSpPr>
        <xdr:cNvPr id="541" name="円/楕円 540"/>
        <xdr:cNvSpPr/>
      </xdr:nvSpPr>
      <xdr:spPr>
        <a:xfrm>
          <a:off x="15430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32181</xdr:rowOff>
    </xdr:from>
    <xdr:ext cx="534377" cy="259045"/>
    <xdr:sp macro="" textlink="">
      <xdr:nvSpPr>
        <xdr:cNvPr id="542" name="テキスト ボックス 541"/>
        <xdr:cNvSpPr txBox="1"/>
      </xdr:nvSpPr>
      <xdr:spPr>
        <a:xfrm>
          <a:off x="15214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166314</xdr:rowOff>
    </xdr:from>
    <xdr:to>
      <xdr:col>21</xdr:col>
      <xdr:colOff>212725</xdr:colOff>
      <xdr:row>35</xdr:row>
      <xdr:rowOff>96464</xdr:rowOff>
    </xdr:to>
    <xdr:sp macro="" textlink="">
      <xdr:nvSpPr>
        <xdr:cNvPr id="543" name="円/楕円 542"/>
        <xdr:cNvSpPr/>
      </xdr:nvSpPr>
      <xdr:spPr>
        <a:xfrm>
          <a:off x="14541500" y="5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112991</xdr:rowOff>
    </xdr:from>
    <xdr:ext cx="534377" cy="259045"/>
    <xdr:sp macro="" textlink="">
      <xdr:nvSpPr>
        <xdr:cNvPr id="544" name="テキスト ボックス 543"/>
        <xdr:cNvSpPr txBox="1"/>
      </xdr:nvSpPr>
      <xdr:spPr>
        <a:xfrm>
          <a:off x="14325111" y="57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18638</xdr:rowOff>
    </xdr:from>
    <xdr:to>
      <xdr:col>20</xdr:col>
      <xdr:colOff>9525</xdr:colOff>
      <xdr:row>37</xdr:row>
      <xdr:rowOff>120238</xdr:rowOff>
    </xdr:to>
    <xdr:sp macro="" textlink="">
      <xdr:nvSpPr>
        <xdr:cNvPr id="545" name="円/楕円 544"/>
        <xdr:cNvSpPr/>
      </xdr:nvSpPr>
      <xdr:spPr>
        <a:xfrm>
          <a:off x="13652500" y="63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136765</xdr:rowOff>
    </xdr:from>
    <xdr:ext cx="534377" cy="259045"/>
    <xdr:sp macro="" textlink="">
      <xdr:nvSpPr>
        <xdr:cNvPr id="546" name="テキスト ボックス 545"/>
        <xdr:cNvSpPr txBox="1"/>
      </xdr:nvSpPr>
      <xdr:spPr>
        <a:xfrm>
          <a:off x="13436111" y="613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166608</xdr:rowOff>
    </xdr:from>
    <xdr:to>
      <xdr:col>18</xdr:col>
      <xdr:colOff>492125</xdr:colOff>
      <xdr:row>37</xdr:row>
      <xdr:rowOff>96758</xdr:rowOff>
    </xdr:to>
    <xdr:sp macro="" textlink="">
      <xdr:nvSpPr>
        <xdr:cNvPr id="547" name="円/楕円 546"/>
        <xdr:cNvSpPr/>
      </xdr:nvSpPr>
      <xdr:spPr>
        <a:xfrm>
          <a:off x="12763500" y="6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113285</xdr:rowOff>
    </xdr:from>
    <xdr:ext cx="534377" cy="259045"/>
    <xdr:sp macro="" textlink="">
      <xdr:nvSpPr>
        <xdr:cNvPr id="548" name="テキスト ボックス 547"/>
        <xdr:cNvSpPr txBox="1"/>
      </xdr:nvSpPr>
      <xdr:spPr>
        <a:xfrm>
          <a:off x="12547111" y="61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127303</xdr:rowOff>
    </xdr:from>
    <xdr:to>
      <xdr:col>23</xdr:col>
      <xdr:colOff>517525</xdr:colOff>
      <xdr:row>55</xdr:row>
      <xdr:rowOff>44531</xdr:rowOff>
    </xdr:to>
    <xdr:cxnSp macro="">
      <xdr:nvCxnSpPr>
        <xdr:cNvPr id="579" name="直線コネクタ 578"/>
        <xdr:cNvCxnSpPr/>
      </xdr:nvCxnSpPr>
      <xdr:spPr>
        <a:xfrm>
          <a:off x="15481300" y="9214153"/>
          <a:ext cx="838200" cy="26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127303</xdr:rowOff>
    </xdr:from>
    <xdr:to>
      <xdr:col>22</xdr:col>
      <xdr:colOff>365125</xdr:colOff>
      <xdr:row>56</xdr:row>
      <xdr:rowOff>135370</xdr:rowOff>
    </xdr:to>
    <xdr:cxnSp macro="">
      <xdr:nvCxnSpPr>
        <xdr:cNvPr id="582" name="直線コネクタ 581"/>
        <xdr:cNvCxnSpPr/>
      </xdr:nvCxnSpPr>
      <xdr:spPr>
        <a:xfrm flipV="1">
          <a:off x="14592300" y="9214153"/>
          <a:ext cx="889000" cy="5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128721</xdr:rowOff>
    </xdr:from>
    <xdr:to>
      <xdr:col>21</xdr:col>
      <xdr:colOff>161925</xdr:colOff>
      <xdr:row>56</xdr:row>
      <xdr:rowOff>135370</xdr:rowOff>
    </xdr:to>
    <xdr:cxnSp macro="">
      <xdr:nvCxnSpPr>
        <xdr:cNvPr id="585" name="直線コネクタ 584"/>
        <xdr:cNvCxnSpPr/>
      </xdr:nvCxnSpPr>
      <xdr:spPr>
        <a:xfrm>
          <a:off x="13703300" y="9729921"/>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128721</xdr:rowOff>
    </xdr:from>
    <xdr:to>
      <xdr:col>19</xdr:col>
      <xdr:colOff>644525</xdr:colOff>
      <xdr:row>57</xdr:row>
      <xdr:rowOff>83210</xdr:rowOff>
    </xdr:to>
    <xdr:cxnSp macro="">
      <xdr:nvCxnSpPr>
        <xdr:cNvPr id="588" name="直線コネクタ 587"/>
        <xdr:cNvCxnSpPr/>
      </xdr:nvCxnSpPr>
      <xdr:spPr>
        <a:xfrm flipV="1">
          <a:off x="12814300" y="9729921"/>
          <a:ext cx="889000" cy="1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165181</xdr:rowOff>
    </xdr:from>
    <xdr:to>
      <xdr:col>23</xdr:col>
      <xdr:colOff>568325</xdr:colOff>
      <xdr:row>55</xdr:row>
      <xdr:rowOff>95331</xdr:rowOff>
    </xdr:to>
    <xdr:sp macro="" textlink="">
      <xdr:nvSpPr>
        <xdr:cNvPr id="598" name="円/楕円 597"/>
        <xdr:cNvSpPr/>
      </xdr:nvSpPr>
      <xdr:spPr>
        <a:xfrm>
          <a:off x="16268700" y="9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16608</xdr:rowOff>
    </xdr:from>
    <xdr:ext cx="599010" cy="259045"/>
    <xdr:sp macro="" textlink="">
      <xdr:nvSpPr>
        <xdr:cNvPr id="599" name="教育費該当値テキスト"/>
        <xdr:cNvSpPr txBox="1"/>
      </xdr:nvSpPr>
      <xdr:spPr>
        <a:xfrm>
          <a:off x="16370300" y="92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113,321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76503</xdr:rowOff>
    </xdr:from>
    <xdr:to>
      <xdr:col>22</xdr:col>
      <xdr:colOff>415925</xdr:colOff>
      <xdr:row>54</xdr:row>
      <xdr:rowOff>6653</xdr:rowOff>
    </xdr:to>
    <xdr:sp macro="" textlink="">
      <xdr:nvSpPr>
        <xdr:cNvPr id="600" name="円/楕円 599"/>
        <xdr:cNvSpPr/>
      </xdr:nvSpPr>
      <xdr:spPr>
        <a:xfrm>
          <a:off x="15430500" y="9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23180</xdr:rowOff>
    </xdr:from>
    <xdr:ext cx="599010" cy="259045"/>
    <xdr:sp macro="" textlink="">
      <xdr:nvSpPr>
        <xdr:cNvPr id="601" name="テキスト ボックス 600"/>
        <xdr:cNvSpPr txBox="1"/>
      </xdr:nvSpPr>
      <xdr:spPr>
        <a:xfrm>
          <a:off x="15181794" y="89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84570</xdr:rowOff>
    </xdr:from>
    <xdr:to>
      <xdr:col>21</xdr:col>
      <xdr:colOff>212725</xdr:colOff>
      <xdr:row>57</xdr:row>
      <xdr:rowOff>14720</xdr:rowOff>
    </xdr:to>
    <xdr:sp macro="" textlink="">
      <xdr:nvSpPr>
        <xdr:cNvPr id="602" name="円/楕円 601"/>
        <xdr:cNvSpPr/>
      </xdr:nvSpPr>
      <xdr:spPr>
        <a:xfrm>
          <a:off x="14541500" y="9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31247</xdr:rowOff>
    </xdr:from>
    <xdr:ext cx="534377" cy="259045"/>
    <xdr:sp macro="" textlink="">
      <xdr:nvSpPr>
        <xdr:cNvPr id="603" name="テキスト ボックス 602"/>
        <xdr:cNvSpPr txBox="1"/>
      </xdr:nvSpPr>
      <xdr:spPr>
        <a:xfrm>
          <a:off x="14325111" y="94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77921</xdr:rowOff>
    </xdr:from>
    <xdr:to>
      <xdr:col>20</xdr:col>
      <xdr:colOff>9525</xdr:colOff>
      <xdr:row>57</xdr:row>
      <xdr:rowOff>8071</xdr:rowOff>
    </xdr:to>
    <xdr:sp macro="" textlink="">
      <xdr:nvSpPr>
        <xdr:cNvPr id="604" name="円/楕円 603"/>
        <xdr:cNvSpPr/>
      </xdr:nvSpPr>
      <xdr:spPr>
        <a:xfrm>
          <a:off x="13652500" y="9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24598</xdr:rowOff>
    </xdr:from>
    <xdr:ext cx="534377" cy="259045"/>
    <xdr:sp macro="" textlink="">
      <xdr:nvSpPr>
        <xdr:cNvPr id="605" name="テキスト ボックス 604"/>
        <xdr:cNvSpPr txBox="1"/>
      </xdr:nvSpPr>
      <xdr:spPr>
        <a:xfrm>
          <a:off x="13436111" y="94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32410</xdr:rowOff>
    </xdr:from>
    <xdr:to>
      <xdr:col>18</xdr:col>
      <xdr:colOff>492125</xdr:colOff>
      <xdr:row>57</xdr:row>
      <xdr:rowOff>134010</xdr:rowOff>
    </xdr:to>
    <xdr:sp macro="" textlink="">
      <xdr:nvSpPr>
        <xdr:cNvPr id="606" name="円/楕円 605"/>
        <xdr:cNvSpPr/>
      </xdr:nvSpPr>
      <xdr:spPr>
        <a:xfrm>
          <a:off x="12763500" y="98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150537</xdr:rowOff>
    </xdr:from>
    <xdr:ext cx="534377" cy="259045"/>
    <xdr:sp macro="" textlink="">
      <xdr:nvSpPr>
        <xdr:cNvPr id="607" name="テキスト ボックス 606"/>
        <xdr:cNvSpPr txBox="1"/>
      </xdr:nvSpPr>
      <xdr:spPr>
        <a:xfrm>
          <a:off x="12547111" y="95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85489</xdr:rowOff>
    </xdr:from>
    <xdr:to>
      <xdr:col>23</xdr:col>
      <xdr:colOff>517525</xdr:colOff>
      <xdr:row>78</xdr:row>
      <xdr:rowOff>130556</xdr:rowOff>
    </xdr:to>
    <xdr:cxnSp macro="">
      <xdr:nvCxnSpPr>
        <xdr:cNvPr id="634" name="直線コネクタ 633"/>
        <xdr:cNvCxnSpPr/>
      </xdr:nvCxnSpPr>
      <xdr:spPr>
        <a:xfrm>
          <a:off x="15481300" y="13458589"/>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85489</xdr:rowOff>
    </xdr:from>
    <xdr:to>
      <xdr:col>22</xdr:col>
      <xdr:colOff>365125</xdr:colOff>
      <xdr:row>78</xdr:row>
      <xdr:rowOff>107970</xdr:rowOff>
    </xdr:to>
    <xdr:cxnSp macro="">
      <xdr:nvCxnSpPr>
        <xdr:cNvPr id="637" name="直線コネクタ 636"/>
        <xdr:cNvCxnSpPr/>
      </xdr:nvCxnSpPr>
      <xdr:spPr>
        <a:xfrm flipV="1">
          <a:off x="14592300" y="13458589"/>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94030</xdr:rowOff>
    </xdr:from>
    <xdr:to>
      <xdr:col>21</xdr:col>
      <xdr:colOff>161925</xdr:colOff>
      <xdr:row>78</xdr:row>
      <xdr:rowOff>107970</xdr:rowOff>
    </xdr:to>
    <xdr:cxnSp macro="">
      <xdr:nvCxnSpPr>
        <xdr:cNvPr id="640" name="直線コネクタ 639"/>
        <xdr:cNvCxnSpPr/>
      </xdr:nvCxnSpPr>
      <xdr:spPr>
        <a:xfrm>
          <a:off x="13703300" y="13467130"/>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94030</xdr:rowOff>
    </xdr:from>
    <xdr:to>
      <xdr:col>19</xdr:col>
      <xdr:colOff>644525</xdr:colOff>
      <xdr:row>78</xdr:row>
      <xdr:rowOff>107672</xdr:rowOff>
    </xdr:to>
    <xdr:cxnSp macro="">
      <xdr:nvCxnSpPr>
        <xdr:cNvPr id="643" name="直線コネクタ 642"/>
        <xdr:cNvCxnSpPr/>
      </xdr:nvCxnSpPr>
      <xdr:spPr>
        <a:xfrm flipV="1">
          <a:off x="12814300" y="13467130"/>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79756</xdr:rowOff>
    </xdr:from>
    <xdr:to>
      <xdr:col>23</xdr:col>
      <xdr:colOff>568325</xdr:colOff>
      <xdr:row>79</xdr:row>
      <xdr:rowOff>9906</xdr:rowOff>
    </xdr:to>
    <xdr:sp macro="" textlink="">
      <xdr:nvSpPr>
        <xdr:cNvPr id="653" name="円/楕円 652"/>
        <xdr:cNvSpPr/>
      </xdr:nvSpPr>
      <xdr:spPr>
        <a:xfrm>
          <a:off x="162687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34689</xdr:rowOff>
    </xdr:from>
    <xdr:to>
      <xdr:col>22</xdr:col>
      <xdr:colOff>415925</xdr:colOff>
      <xdr:row>78</xdr:row>
      <xdr:rowOff>136289</xdr:rowOff>
    </xdr:to>
    <xdr:sp macro="" textlink="">
      <xdr:nvSpPr>
        <xdr:cNvPr id="655" name="円/楕円 654"/>
        <xdr:cNvSpPr/>
      </xdr:nvSpPr>
      <xdr:spPr>
        <a:xfrm>
          <a:off x="15430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152816</xdr:rowOff>
    </xdr:from>
    <xdr:ext cx="534377" cy="259045"/>
    <xdr:sp macro="" textlink="">
      <xdr:nvSpPr>
        <xdr:cNvPr id="656" name="テキスト ボックス 655"/>
        <xdr:cNvSpPr txBox="1"/>
      </xdr:nvSpPr>
      <xdr:spPr>
        <a:xfrm>
          <a:off x="15214111" y="131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57170</xdr:rowOff>
    </xdr:from>
    <xdr:to>
      <xdr:col>21</xdr:col>
      <xdr:colOff>212725</xdr:colOff>
      <xdr:row>78</xdr:row>
      <xdr:rowOff>158770</xdr:rowOff>
    </xdr:to>
    <xdr:sp macro="" textlink="">
      <xdr:nvSpPr>
        <xdr:cNvPr id="657" name="円/楕円 656"/>
        <xdr:cNvSpPr/>
      </xdr:nvSpPr>
      <xdr:spPr>
        <a:xfrm>
          <a:off x="14541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149897</xdr:rowOff>
    </xdr:from>
    <xdr:ext cx="469744" cy="259045"/>
    <xdr:sp macro="" textlink="">
      <xdr:nvSpPr>
        <xdr:cNvPr id="658" name="テキスト ボックス 657"/>
        <xdr:cNvSpPr txBox="1"/>
      </xdr:nvSpPr>
      <xdr:spPr>
        <a:xfrm>
          <a:off x="14357427" y="135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43230</xdr:rowOff>
    </xdr:from>
    <xdr:to>
      <xdr:col>20</xdr:col>
      <xdr:colOff>9525</xdr:colOff>
      <xdr:row>78</xdr:row>
      <xdr:rowOff>144830</xdr:rowOff>
    </xdr:to>
    <xdr:sp macro="" textlink="">
      <xdr:nvSpPr>
        <xdr:cNvPr id="659" name="円/楕円 658"/>
        <xdr:cNvSpPr/>
      </xdr:nvSpPr>
      <xdr:spPr>
        <a:xfrm>
          <a:off x="13652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135957</xdr:rowOff>
    </xdr:from>
    <xdr:ext cx="469744" cy="259045"/>
    <xdr:sp macro="" textlink="">
      <xdr:nvSpPr>
        <xdr:cNvPr id="660" name="テキスト ボックス 659"/>
        <xdr:cNvSpPr txBox="1"/>
      </xdr:nvSpPr>
      <xdr:spPr>
        <a:xfrm>
          <a:off x="13468427" y="13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56872</xdr:rowOff>
    </xdr:from>
    <xdr:to>
      <xdr:col>18</xdr:col>
      <xdr:colOff>492125</xdr:colOff>
      <xdr:row>78</xdr:row>
      <xdr:rowOff>158472</xdr:rowOff>
    </xdr:to>
    <xdr:sp macro="" textlink="">
      <xdr:nvSpPr>
        <xdr:cNvPr id="661" name="円/楕円 660"/>
        <xdr:cNvSpPr/>
      </xdr:nvSpPr>
      <xdr:spPr>
        <a:xfrm>
          <a:off x="12763500" y="134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149599</xdr:rowOff>
    </xdr:from>
    <xdr:ext cx="469744" cy="259045"/>
    <xdr:sp macro="" textlink="">
      <xdr:nvSpPr>
        <xdr:cNvPr id="662" name="テキスト ボックス 661"/>
        <xdr:cNvSpPr txBox="1"/>
      </xdr:nvSpPr>
      <xdr:spPr>
        <a:xfrm>
          <a:off x="12579427" y="135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119453</xdr:rowOff>
    </xdr:from>
    <xdr:to>
      <xdr:col>23</xdr:col>
      <xdr:colOff>517525</xdr:colOff>
      <xdr:row>97</xdr:row>
      <xdr:rowOff>122524</xdr:rowOff>
    </xdr:to>
    <xdr:cxnSp macro="">
      <xdr:nvCxnSpPr>
        <xdr:cNvPr id="691" name="直線コネクタ 690"/>
        <xdr:cNvCxnSpPr/>
      </xdr:nvCxnSpPr>
      <xdr:spPr>
        <a:xfrm flipV="1">
          <a:off x="15481300" y="16750103"/>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97760</xdr:rowOff>
    </xdr:from>
    <xdr:to>
      <xdr:col>22</xdr:col>
      <xdr:colOff>365125</xdr:colOff>
      <xdr:row>97</xdr:row>
      <xdr:rowOff>122524</xdr:rowOff>
    </xdr:to>
    <xdr:cxnSp macro="">
      <xdr:nvCxnSpPr>
        <xdr:cNvPr id="694" name="直線コネクタ 693"/>
        <xdr:cNvCxnSpPr/>
      </xdr:nvCxnSpPr>
      <xdr:spPr>
        <a:xfrm>
          <a:off x="14592300" y="16728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97760</xdr:rowOff>
    </xdr:from>
    <xdr:to>
      <xdr:col>21</xdr:col>
      <xdr:colOff>161925</xdr:colOff>
      <xdr:row>97</xdr:row>
      <xdr:rowOff>101913</xdr:rowOff>
    </xdr:to>
    <xdr:cxnSp macro="">
      <xdr:nvCxnSpPr>
        <xdr:cNvPr id="697" name="直線コネクタ 696"/>
        <xdr:cNvCxnSpPr/>
      </xdr:nvCxnSpPr>
      <xdr:spPr>
        <a:xfrm flipV="1">
          <a:off x="13703300" y="1672841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93371</xdr:rowOff>
    </xdr:from>
    <xdr:to>
      <xdr:col>19</xdr:col>
      <xdr:colOff>644525</xdr:colOff>
      <xdr:row>97</xdr:row>
      <xdr:rowOff>101913</xdr:rowOff>
    </xdr:to>
    <xdr:cxnSp macro="">
      <xdr:nvCxnSpPr>
        <xdr:cNvPr id="700" name="直線コネクタ 699"/>
        <xdr:cNvCxnSpPr/>
      </xdr:nvCxnSpPr>
      <xdr:spPr>
        <a:xfrm>
          <a:off x="12814300" y="16724021"/>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68653</xdr:rowOff>
    </xdr:from>
    <xdr:to>
      <xdr:col>23</xdr:col>
      <xdr:colOff>568325</xdr:colOff>
      <xdr:row>97</xdr:row>
      <xdr:rowOff>170253</xdr:rowOff>
    </xdr:to>
    <xdr:sp macro="" textlink="">
      <xdr:nvSpPr>
        <xdr:cNvPr id="710" name="円/楕円 709"/>
        <xdr:cNvSpPr/>
      </xdr:nvSpPr>
      <xdr:spPr>
        <a:xfrm>
          <a:off x="16268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47080</xdr:rowOff>
    </xdr:from>
    <xdr:ext cx="534377" cy="259045"/>
    <xdr:sp macro="" textlink="">
      <xdr:nvSpPr>
        <xdr:cNvPr id="711" name="公債費該当値テキスト"/>
        <xdr:cNvSpPr txBox="1"/>
      </xdr:nvSpPr>
      <xdr:spPr>
        <a:xfrm>
          <a:off x="16370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71724</xdr:rowOff>
    </xdr:from>
    <xdr:to>
      <xdr:col>22</xdr:col>
      <xdr:colOff>415925</xdr:colOff>
      <xdr:row>98</xdr:row>
      <xdr:rowOff>1874</xdr:rowOff>
    </xdr:to>
    <xdr:sp macro="" textlink="">
      <xdr:nvSpPr>
        <xdr:cNvPr id="712" name="円/楕円 711"/>
        <xdr:cNvSpPr/>
      </xdr:nvSpPr>
      <xdr:spPr>
        <a:xfrm>
          <a:off x="15430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18401</xdr:rowOff>
    </xdr:from>
    <xdr:ext cx="534377" cy="259045"/>
    <xdr:sp macro="" textlink="">
      <xdr:nvSpPr>
        <xdr:cNvPr id="713" name="テキスト ボックス 712"/>
        <xdr:cNvSpPr txBox="1"/>
      </xdr:nvSpPr>
      <xdr:spPr>
        <a:xfrm>
          <a:off x="15214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46960</xdr:rowOff>
    </xdr:from>
    <xdr:to>
      <xdr:col>21</xdr:col>
      <xdr:colOff>212725</xdr:colOff>
      <xdr:row>97</xdr:row>
      <xdr:rowOff>148560</xdr:rowOff>
    </xdr:to>
    <xdr:sp macro="" textlink="">
      <xdr:nvSpPr>
        <xdr:cNvPr id="714" name="円/楕円 713"/>
        <xdr:cNvSpPr/>
      </xdr:nvSpPr>
      <xdr:spPr>
        <a:xfrm>
          <a:off x="14541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165087</xdr:rowOff>
    </xdr:from>
    <xdr:ext cx="534377" cy="259045"/>
    <xdr:sp macro="" textlink="">
      <xdr:nvSpPr>
        <xdr:cNvPr id="715" name="テキスト ボックス 714"/>
        <xdr:cNvSpPr txBox="1"/>
      </xdr:nvSpPr>
      <xdr:spPr>
        <a:xfrm>
          <a:off x="14325111" y="16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51113</xdr:rowOff>
    </xdr:from>
    <xdr:to>
      <xdr:col>20</xdr:col>
      <xdr:colOff>9525</xdr:colOff>
      <xdr:row>97</xdr:row>
      <xdr:rowOff>152713</xdr:rowOff>
    </xdr:to>
    <xdr:sp macro="" textlink="">
      <xdr:nvSpPr>
        <xdr:cNvPr id="716" name="円/楕円 715"/>
        <xdr:cNvSpPr/>
      </xdr:nvSpPr>
      <xdr:spPr>
        <a:xfrm>
          <a:off x="13652500" y="166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169240</xdr:rowOff>
    </xdr:from>
    <xdr:ext cx="534377" cy="259045"/>
    <xdr:sp macro="" textlink="">
      <xdr:nvSpPr>
        <xdr:cNvPr id="717" name="テキスト ボックス 716"/>
        <xdr:cNvSpPr txBox="1"/>
      </xdr:nvSpPr>
      <xdr:spPr>
        <a:xfrm>
          <a:off x="13436111" y="164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42571</xdr:rowOff>
    </xdr:from>
    <xdr:to>
      <xdr:col>18</xdr:col>
      <xdr:colOff>492125</xdr:colOff>
      <xdr:row>97</xdr:row>
      <xdr:rowOff>144171</xdr:rowOff>
    </xdr:to>
    <xdr:sp macro="" textlink="">
      <xdr:nvSpPr>
        <xdr:cNvPr id="718" name="円/楕円 717"/>
        <xdr:cNvSpPr/>
      </xdr:nvSpPr>
      <xdr:spPr>
        <a:xfrm>
          <a:off x="12763500" y="166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160698</xdr:rowOff>
    </xdr:from>
    <xdr:ext cx="534377" cy="259045"/>
    <xdr:sp macro="" textlink="">
      <xdr:nvSpPr>
        <xdr:cNvPr id="719" name="テキスト ボックス 718"/>
        <xdr:cNvSpPr txBox="1"/>
      </xdr:nvSpPr>
      <xdr:spPr>
        <a:xfrm>
          <a:off x="12547111" y="1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衛生費の住民一人当たりのコストが、類似団体、全国及び秋田県の平均に比べ高い水準にあるのは、市単独でごみ処理施設を管理運営しており、この施設に要する維持管理経費によるところが大きい。</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年度及び</a:t>
          </a:r>
          <a:r>
            <a:rPr kumimoji="1" lang="en-US" altLang="ja-JP" sz="1300">
              <a:latin typeface="ＭＳ Ｐゴシック"/>
            </a:rPr>
            <a:t>27</a:t>
          </a:r>
          <a:r>
            <a:rPr kumimoji="1" lang="ja-JP" altLang="en-US" sz="1300">
              <a:latin typeface="ＭＳ Ｐゴシック"/>
            </a:rPr>
            <a:t>年度の教育費の住民一人当たりのコストが、類似団体平均に比べ高い水準にあるが、これは、学校統合に係る合川小学校、放課後児童クラブ施設及び給食センターの建設による普通建設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２６年度は普通建設事業費の財源として基金を取崩したが、２７年度は取崩しせず積増ししたため、基金残高が増加した。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実質収支額は、翌年度に繰り越すべき財源の減少により増加しており、実質収支比率についても</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基金積立金の増及び積立金取崩し額の減により、標準財政規模比については前年度比</a:t>
          </a:r>
          <a:r>
            <a:rPr kumimoji="1" lang="en-US" altLang="ja-JP" sz="1200">
              <a:latin typeface="ＭＳ ゴシック" pitchFamily="49" charset="-128"/>
              <a:ea typeface="ＭＳ ゴシック" pitchFamily="49" charset="-128"/>
            </a:rPr>
            <a:t>12.85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8.54</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２３年度以降は、一般会計をはじめ、すべての特別会計で赤字が</a:t>
          </a:r>
        </a:p>
        <a:p>
          <a:r>
            <a:rPr kumimoji="1" lang="ja-JP" altLang="en-US" sz="1400">
              <a:latin typeface="ＭＳ ゴシック" pitchFamily="49" charset="-128"/>
              <a:ea typeface="ＭＳ ゴシック" pitchFamily="49" charset="-128"/>
            </a:rPr>
            <a:t>　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○元利償還金</a:t>
          </a:r>
        </a:p>
        <a:p>
          <a:r>
            <a:rPr kumimoji="1" lang="ja-JP" altLang="en-US" sz="1250">
              <a:latin typeface="ＭＳ ゴシック" pitchFamily="49" charset="-128"/>
              <a:ea typeface="ＭＳ ゴシック" pitchFamily="49" charset="-128"/>
            </a:rPr>
            <a:t>　過去の高金利地方債の償還終了や金利見直しにより元利償還金は減少している。しかし、近年の大型建設事業に伴う地方債発行により地方債残高は増加しているため、今後は地方債発行の抑制や繰上償還の実施等により、公債費負担の軽減を図る。</a:t>
          </a:r>
        </a:p>
        <a:p>
          <a:r>
            <a:rPr kumimoji="1" lang="ja-JP" altLang="en-US" sz="1250">
              <a:latin typeface="ＭＳ ゴシック" pitchFamily="49" charset="-128"/>
              <a:ea typeface="ＭＳ ゴシック" pitchFamily="49" charset="-128"/>
            </a:rPr>
            <a:t>○公営企業債の元利償還金に対する繰入金</a:t>
          </a:r>
        </a:p>
        <a:p>
          <a:r>
            <a:rPr kumimoji="1" lang="ja-JP" altLang="en-US" sz="1250">
              <a:latin typeface="ＭＳ ゴシック" pitchFamily="49" charset="-128"/>
              <a:ea typeface="ＭＳ ゴシック" pitchFamily="49" charset="-128"/>
            </a:rPr>
            <a:t>　２７年度より統合簡易水道施設建設事業を実施しているため、今後も増加が見込まれるが、料金体系の見直しを図り、繰入金の抑制に努める。</a:t>
          </a:r>
        </a:p>
        <a:p>
          <a:r>
            <a:rPr kumimoji="1" lang="ja-JP" altLang="en-US" sz="1250">
              <a:latin typeface="ＭＳ ゴシック" pitchFamily="49" charset="-128"/>
              <a:ea typeface="ＭＳ ゴシック" pitchFamily="49" charset="-128"/>
            </a:rPr>
            <a:t>○今後の対応</a:t>
          </a:r>
        </a:p>
        <a:p>
          <a:r>
            <a:rPr kumimoji="1" lang="ja-JP" altLang="en-US" sz="1250">
              <a:latin typeface="ＭＳ ゴシック" pitchFamily="49" charset="-128"/>
              <a:ea typeface="ＭＳ ゴシック" pitchFamily="49" charset="-128"/>
            </a:rPr>
            <a:t>　引き続き地方債発行額を適正規模とするとともに、実質公債費比率の更なる改善を図る。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p>
        <a:p>
          <a:r>
            <a:rPr kumimoji="1" lang="ja-JP" altLang="en-US" sz="1300">
              <a:latin typeface="ＭＳ ゴシック" pitchFamily="49" charset="-128"/>
              <a:ea typeface="ＭＳ ゴシック" pitchFamily="49" charset="-128"/>
            </a:rPr>
            <a:t>　繰上償還の実施や地方債発行の制限により地方債残高の抑制を図っており、年々減少していたが、２５年度以降はふれあいプラザ建設事業等により残高は増加している。今後は、地方債発行の制限や繰上償還により将来負担の軽減を図る。</a:t>
          </a:r>
        </a:p>
        <a:p>
          <a:r>
            <a:rPr kumimoji="1" lang="ja-JP" altLang="en-US" sz="1300">
              <a:latin typeface="ＭＳ ゴシック" pitchFamily="49" charset="-128"/>
              <a:ea typeface="ＭＳ ゴシック" pitchFamily="49" charset="-128"/>
            </a:rPr>
            <a:t>○退職手当負担見込額</a:t>
          </a:r>
        </a:p>
        <a:p>
          <a:r>
            <a:rPr kumimoji="1" lang="ja-JP" altLang="en-US" sz="1300">
              <a:latin typeface="ＭＳ ゴシック" pitchFamily="49" charset="-128"/>
              <a:ea typeface="ＭＳ ゴシック" pitchFamily="49" charset="-128"/>
            </a:rPr>
            <a:t>　職員の定員適正化計画等の推進等により、見込額は年々減少している。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２３年度以降、基金の積増しにより基金残高は増加している。今後も大型建設事業が予定されているが、普通交付税合併算定替の段階的縮減による財源不足を補うため、基金残高は減少すると見込まれる。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34,129
33,975
1,152.76
25,155,117
24,491,361
529,535
14,846,527
24,844,337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25155117</v>
      </c>
      <c r="BO4" s="379"/>
      <c r="BP4" s="379"/>
      <c r="BQ4" s="379"/>
      <c r="BR4" s="379"/>
      <c r="BS4" s="379"/>
      <c r="BT4" s="379"/>
      <c r="BU4" s="380"/>
      <c r="BV4" s="378">
        <v>27225469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3.2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24491361</v>
      </c>
      <c r="BO5" s="416"/>
      <c r="BP5" s="416"/>
      <c r="BQ5" s="416"/>
      <c r="BR5" s="416"/>
      <c r="BS5" s="416"/>
      <c r="BT5" s="416"/>
      <c r="BU5" s="417"/>
      <c r="BV5" s="415">
        <v>26298924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79.599999999999994</v>
      </c>
      <c r="CU5" s="413"/>
      <c r="CV5" s="413"/>
      <c r="CW5" s="413"/>
      <c r="CX5" s="413"/>
      <c r="CY5" s="413"/>
      <c r="CZ5" s="413"/>
      <c r="DA5" s="414"/>
      <c r="DB5" s="412">
        <v>80</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663756</v>
      </c>
      <c r="BO6" s="416"/>
      <c r="BP6" s="416"/>
      <c r="BQ6" s="416"/>
      <c r="BR6" s="416"/>
      <c r="BS6" s="416"/>
      <c r="BT6" s="416"/>
      <c r="BU6" s="417"/>
      <c r="BV6" s="415">
        <v>926545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83.7</v>
      </c>
      <c r="CU6" s="453"/>
      <c r="CV6" s="453"/>
      <c r="CW6" s="453"/>
      <c r="CX6" s="453"/>
      <c r="CY6" s="453"/>
      <c r="CZ6" s="453"/>
      <c r="DA6" s="454"/>
      <c r="DB6" s="452">
        <v>84.5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134221</v>
      </c>
      <c r="BO7" s="416"/>
      <c r="BP7" s="416"/>
      <c r="BQ7" s="416"/>
      <c r="BR7" s="416"/>
      <c r="BS7" s="416"/>
      <c r="BT7" s="416"/>
      <c r="BU7" s="417"/>
      <c r="BV7" s="415">
        <v>452381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14846527</v>
      </c>
      <c r="CU7" s="416"/>
      <c r="CV7" s="416"/>
      <c r="CW7" s="416"/>
      <c r="CX7" s="416"/>
      <c r="CY7" s="416"/>
      <c r="CZ7" s="416"/>
      <c r="DA7" s="417"/>
      <c r="DB7" s="415">
        <v>14886375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529535</v>
      </c>
      <c r="BO8" s="416"/>
      <c r="BP8" s="416"/>
      <c r="BQ8" s="416"/>
      <c r="BR8" s="416"/>
      <c r="BS8" s="416"/>
      <c r="BT8" s="416"/>
      <c r="BU8" s="417"/>
      <c r="BV8" s="415">
        <v>474164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33224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55371</v>
      </c>
      <c r="BO9" s="416"/>
      <c r="BP9" s="416"/>
      <c r="BQ9" s="416"/>
      <c r="BR9" s="416"/>
      <c r="BS9" s="416"/>
      <c r="BT9" s="416"/>
      <c r="BU9" s="417"/>
      <c r="BV9" s="415">
        <v>-18192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13.1</v>
      </c>
      <c r="CU9" s="413"/>
      <c r="CV9" s="413"/>
      <c r="CW9" s="413"/>
      <c r="CX9" s="413"/>
      <c r="CY9" s="413"/>
      <c r="CZ9" s="413"/>
      <c r="DA9" s="414"/>
      <c r="DB9" s="412">
        <v>12.3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36387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1212214</v>
      </c>
      <c r="BO10" s="416"/>
      <c r="BP10" s="416"/>
      <c r="BQ10" s="416"/>
      <c r="BR10" s="416"/>
      <c r="BS10" s="416"/>
      <c r="BT10" s="416"/>
      <c r="BU10" s="417"/>
      <c r="BV10" s="415">
        <v>888491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34129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1511800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33975</v>
      </c>
      <c r="S13" s="497"/>
      <c r="T13" s="497"/>
      <c r="U13" s="497"/>
      <c r="V13" s="498"/>
      <c r="W13" s="431" t="s">
        <v>120</v>
      </c>
      <c r="X13" s="432"/>
      <c r="Y13" s="432"/>
      <c r="Z13" s="432"/>
      <c r="AA13" s="432"/>
      <c r="AB13" s="422"/>
      <c r="AC13" s="466">
        <v>2046</v>
      </c>
      <c r="AD13" s="467"/>
      <c r="AE13" s="467"/>
      <c r="AF13" s="467"/>
      <c r="AG13" s="506"/>
      <c r="AH13" s="466">
        <v>2474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1267585</v>
      </c>
      <c r="BO13" s="416"/>
      <c r="BP13" s="416"/>
      <c r="BQ13" s="416"/>
      <c r="BR13" s="416"/>
      <c r="BS13" s="416"/>
      <c r="BT13" s="416"/>
      <c r="BU13" s="417"/>
      <c r="BV13" s="415">
        <v>-641501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34807</v>
      </c>
      <c r="S14" s="497"/>
      <c r="T14" s="497"/>
      <c r="U14" s="497"/>
      <c r="V14" s="498"/>
      <c r="W14" s="405"/>
      <c r="X14" s="406"/>
      <c r="Y14" s="406"/>
      <c r="Z14" s="406"/>
      <c r="AA14" s="406"/>
      <c r="AB14" s="395"/>
      <c r="AC14" s="499">
        <v>12.5</v>
      </c>
      <c r="AD14" s="500"/>
      <c r="AE14" s="500"/>
      <c r="AF14" s="500"/>
      <c r="AG14" s="501"/>
      <c r="AH14" s="499">
        <v>13.2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60.8</v>
      </c>
      <c r="CU14" s="511"/>
      <c r="CV14" s="511"/>
      <c r="CW14" s="511"/>
      <c r="CX14" s="511"/>
      <c r="CY14" s="511"/>
      <c r="CZ14" s="511"/>
      <c r="DA14" s="512"/>
      <c r="DB14" s="510">
        <v>79.7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34653</v>
      </c>
      <c r="S15" s="497"/>
      <c r="T15" s="497"/>
      <c r="U15" s="497"/>
      <c r="V15" s="498"/>
      <c r="W15" s="431" t="s">
        <v>127</v>
      </c>
      <c r="X15" s="432"/>
      <c r="Y15" s="432"/>
      <c r="Z15" s="432"/>
      <c r="AA15" s="432"/>
      <c r="AB15" s="422"/>
      <c r="AC15" s="466">
        <v>4582</v>
      </c>
      <c r="AD15" s="467"/>
      <c r="AE15" s="467"/>
      <c r="AF15" s="467"/>
      <c r="AG15" s="506"/>
      <c r="AH15" s="466">
        <v>5724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3089921</v>
      </c>
      <c r="BO15" s="379"/>
      <c r="BP15" s="379"/>
      <c r="BQ15" s="379"/>
      <c r="BR15" s="379"/>
      <c r="BS15" s="379"/>
      <c r="BT15" s="379"/>
      <c r="BU15" s="380"/>
      <c r="BV15" s="378">
        <v>2926738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27.9</v>
      </c>
      <c r="AD16" s="500"/>
      <c r="AE16" s="500"/>
      <c r="AF16" s="500"/>
      <c r="AG16" s="501"/>
      <c r="AH16" s="499">
        <v>30.5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11905309</v>
      </c>
      <c r="BO16" s="416"/>
      <c r="BP16" s="416"/>
      <c r="BQ16" s="416"/>
      <c r="BR16" s="416"/>
      <c r="BS16" s="416"/>
      <c r="BT16" s="416"/>
      <c r="BU16" s="417"/>
      <c r="BV16" s="415">
        <v>11376949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9772</v>
      </c>
      <c r="AD17" s="467"/>
      <c r="AE17" s="467"/>
      <c r="AF17" s="467"/>
      <c r="AG17" s="506"/>
      <c r="AH17" s="466">
        <v>10502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3862387</v>
      </c>
      <c r="BO17" s="416"/>
      <c r="BP17" s="416"/>
      <c r="BQ17" s="416"/>
      <c r="BR17" s="416"/>
      <c r="BS17" s="416"/>
      <c r="BT17" s="416"/>
      <c r="BU17" s="417"/>
      <c r="BV17" s="415">
        <v>3705994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1152.76</v>
      </c>
      <c r="M18" s="528"/>
      <c r="N18" s="528"/>
      <c r="O18" s="528"/>
      <c r="P18" s="528"/>
      <c r="Q18" s="528"/>
      <c r="R18" s="529"/>
      <c r="S18" s="529"/>
      <c r="T18" s="529"/>
      <c r="U18" s="529"/>
      <c r="V18" s="530"/>
      <c r="W18" s="433"/>
      <c r="X18" s="434"/>
      <c r="Y18" s="434"/>
      <c r="Z18" s="434"/>
      <c r="AA18" s="434"/>
      <c r="AB18" s="425"/>
      <c r="AC18" s="531">
        <v>59.6</v>
      </c>
      <c r="AD18" s="532"/>
      <c r="AE18" s="532"/>
      <c r="AF18" s="532"/>
      <c r="AG18" s="533"/>
      <c r="AH18" s="531">
        <v>56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12140606</v>
      </c>
      <c r="BO18" s="416"/>
      <c r="BP18" s="416"/>
      <c r="BQ18" s="416"/>
      <c r="BR18" s="416"/>
      <c r="BS18" s="416"/>
      <c r="BT18" s="416"/>
      <c r="BU18" s="417"/>
      <c r="BV18" s="415">
        <v>11922486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17450181</v>
      </c>
      <c r="BO19" s="416"/>
      <c r="BP19" s="416"/>
      <c r="BQ19" s="416"/>
      <c r="BR19" s="416"/>
      <c r="BS19" s="416"/>
      <c r="BT19" s="416"/>
      <c r="BU19" s="417"/>
      <c r="BV19" s="415">
        <v>18659739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12222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24844337</v>
      </c>
      <c r="BO23" s="416"/>
      <c r="BP23" s="416"/>
      <c r="BQ23" s="416"/>
      <c r="BR23" s="416"/>
      <c r="BS23" s="416"/>
      <c r="BT23" s="416"/>
      <c r="BU23" s="417"/>
      <c r="BV23" s="415">
        <v>24023977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8470</v>
      </c>
      <c r="R24" s="467"/>
      <c r="S24" s="467"/>
      <c r="T24" s="467"/>
      <c r="U24" s="467"/>
      <c r="V24" s="506"/>
      <c r="W24" s="561"/>
      <c r="X24" s="549"/>
      <c r="Y24" s="550"/>
      <c r="Z24" s="465" t="s">
        <v>151</v>
      </c>
      <c r="AA24" s="445"/>
      <c r="AB24" s="445"/>
      <c r="AC24" s="445"/>
      <c r="AD24" s="445"/>
      <c r="AE24" s="445"/>
      <c r="AF24" s="445"/>
      <c r="AG24" s="446"/>
      <c r="AH24" s="466">
        <v>422</v>
      </c>
      <c r="AI24" s="467"/>
      <c r="AJ24" s="467"/>
      <c r="AK24" s="467"/>
      <c r="AL24" s="506"/>
      <c r="AM24" s="466">
        <v>1291320</v>
      </c>
      <c r="AN24" s="467"/>
      <c r="AO24" s="467"/>
      <c r="AP24" s="467"/>
      <c r="AQ24" s="467"/>
      <c r="AR24" s="506"/>
      <c r="AS24" s="466">
        <v>3060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19446180</v>
      </c>
      <c r="BO24" s="416"/>
      <c r="BP24" s="416"/>
      <c r="BQ24" s="416"/>
      <c r="BR24" s="416"/>
      <c r="BS24" s="416"/>
      <c r="BT24" s="416"/>
      <c r="BU24" s="417"/>
      <c r="BV24" s="415">
        <v>18916071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6240</v>
      </c>
      <c r="R25" s="467"/>
      <c r="S25" s="467"/>
      <c r="T25" s="467"/>
      <c r="U25" s="467"/>
      <c r="V25" s="506"/>
      <c r="W25" s="561"/>
      <c r="X25" s="549"/>
      <c r="Y25" s="550"/>
      <c r="Z25" s="465" t="s">
        <v>154</v>
      </c>
      <c r="AA25" s="445"/>
      <c r="AB25" s="445"/>
      <c r="AC25" s="445"/>
      <c r="AD25" s="445"/>
      <c r="AE25" s="445"/>
      <c r="AF25" s="445"/>
      <c r="AG25" s="446"/>
      <c r="AH25" s="466">
        <v>94</v>
      </c>
      <c r="AI25" s="467"/>
      <c r="AJ25" s="467"/>
      <c r="AK25" s="467"/>
      <c r="AL25" s="506"/>
      <c r="AM25" s="466">
        <v>250228</v>
      </c>
      <c r="AN25" s="467"/>
      <c r="AO25" s="467"/>
      <c r="AP25" s="467"/>
      <c r="AQ25" s="467"/>
      <c r="AR25" s="506"/>
      <c r="AS25" s="466">
        <v>2662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6652868</v>
      </c>
      <c r="BO25" s="379"/>
      <c r="BP25" s="379"/>
      <c r="BQ25" s="379"/>
      <c r="BR25" s="379"/>
      <c r="BS25" s="379"/>
      <c r="BT25" s="379"/>
      <c r="BU25" s="380"/>
      <c r="BV25" s="378">
        <v>7185360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5520</v>
      </c>
      <c r="R26" s="467"/>
      <c r="S26" s="467"/>
      <c r="T26" s="467"/>
      <c r="U26" s="467"/>
      <c r="V26" s="506"/>
      <c r="W26" s="561"/>
      <c r="X26" s="549"/>
      <c r="Y26" s="550"/>
      <c r="Z26" s="465" t="s">
        <v>157</v>
      </c>
      <c r="AA26" s="571"/>
      <c r="AB26" s="571"/>
      <c r="AC26" s="571"/>
      <c r="AD26" s="571"/>
      <c r="AE26" s="571"/>
      <c r="AF26" s="571"/>
      <c r="AG26" s="572"/>
      <c r="AH26" s="466">
        <v>13</v>
      </c>
      <c r="AI26" s="467"/>
      <c r="AJ26" s="467"/>
      <c r="AK26" s="467"/>
      <c r="AL26" s="506"/>
      <c r="AM26" s="466">
        <v>41418</v>
      </c>
      <c r="AN26" s="467"/>
      <c r="AO26" s="467"/>
      <c r="AP26" s="467"/>
      <c r="AQ26" s="467"/>
      <c r="AR26" s="506"/>
      <c r="AS26" s="466">
        <v>3186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3560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488271</v>
      </c>
      <c r="BO27" s="585"/>
      <c r="BP27" s="585"/>
      <c r="BQ27" s="585"/>
      <c r="BR27" s="585"/>
      <c r="BS27" s="585"/>
      <c r="BT27" s="585"/>
      <c r="BU27" s="586"/>
      <c r="BV27" s="584">
        <v>488053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6823615</v>
      </c>
      <c r="BO28" s="379"/>
      <c r="BP28" s="379"/>
      <c r="BQ28" s="379"/>
      <c r="BR28" s="379"/>
      <c r="BS28" s="379"/>
      <c r="BT28" s="379"/>
      <c r="BU28" s="380"/>
      <c r="BV28" s="378">
        <v>5611401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3020</v>
      </c>
      <c r="R29" s="467"/>
      <c r="S29" s="467"/>
      <c r="T29" s="467"/>
      <c r="U29" s="467"/>
      <c r="V29" s="506"/>
      <c r="W29" s="562"/>
      <c r="X29" s="563"/>
      <c r="Y29" s="564"/>
      <c r="Z29" s="465" t="s">
        <v>167</v>
      </c>
      <c r="AA29" s="445"/>
      <c r="AB29" s="445"/>
      <c r="AC29" s="445"/>
      <c r="AD29" s="445"/>
      <c r="AE29" s="445"/>
      <c r="AF29" s="445"/>
      <c r="AG29" s="446"/>
      <c r="AH29" s="466">
        <v>422</v>
      </c>
      <c r="AI29" s="467"/>
      <c r="AJ29" s="467"/>
      <c r="AK29" s="467"/>
      <c r="AL29" s="506"/>
      <c r="AM29" s="466">
        <v>1291320</v>
      </c>
      <c r="AN29" s="467"/>
      <c r="AO29" s="467"/>
      <c r="AP29" s="467"/>
      <c r="AQ29" s="467"/>
      <c r="AR29" s="506"/>
      <c r="AS29" s="466">
        <v>3060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2484684</v>
      </c>
      <c r="BO29" s="416"/>
      <c r="BP29" s="416"/>
      <c r="BQ29" s="416"/>
      <c r="BR29" s="416"/>
      <c r="BS29" s="416"/>
      <c r="BT29" s="416"/>
      <c r="BU29" s="417"/>
      <c r="BV29" s="415">
        <v>1623189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2541335</v>
      </c>
      <c r="BO30" s="585"/>
      <c r="BP30" s="585"/>
      <c r="BQ30" s="585"/>
      <c r="BR30" s="585"/>
      <c r="BS30" s="585"/>
      <c r="BT30" s="585"/>
      <c r="BU30" s="586"/>
      <c r="BV30" s="584">
        <v>2543038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北秋田市国民健康保険特別会計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北秋田市水道事業会計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北秋田市簡易水道特別会計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北秋田市有機センター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北秋田市立阿仁診療所特別会計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北秋田市国民健康保険合川診療所特別会計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IF('各会計、関係団体の財政状況及び健全化判断比率'!B34="","",'各会計、関係団体の財政状況及び健全化判断比率'!B34)</f>
        <v>北秋田市病院事業会計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北秋田市下水道事業特別会計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マタギの里観光開発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北秋田市立米内沢診療所特別会計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北秋田市介護保険特別会計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IF('各会計、関係団体の財政状況及び健全化判断比率'!B37="","",'各会計、関係団体の財政状況及び健全化判断比率'!B37)</f>
        <v>北秋田市農業集落排水事業特別会計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たかのす福祉公社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北秋田市後期高齢者医療特別会計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IF('各会計、関係団体の財政状況及び健全化判断比率'!B38="","",'各会計、関係団体の財政状況及び健全化判断比率'!B38)</f>
        <v>北秋田市特定地域生活排水処理事業特別会計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北秋田市介護サービス事業特別会計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北秋田市周辺衛生施設組合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北秋田市上小阿仁村生活環境施設組合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2943252</v>
      </c>
      <c r="S5" s="613"/>
      <c r="T5" s="613"/>
      <c r="U5" s="613"/>
      <c r="V5" s="613"/>
      <c r="W5" s="613"/>
      <c r="X5" s="613"/>
      <c r="Y5" s="614"/>
      <c r="Z5" s="615">
        <v>11.7</v>
      </c>
      <c r="AA5" s="615"/>
      <c r="AB5" s="615"/>
      <c r="AC5" s="615"/>
      <c r="AD5" s="616">
        <v>2943252</v>
      </c>
      <c r="AE5" s="616"/>
      <c r="AF5" s="616"/>
      <c r="AG5" s="616"/>
      <c r="AH5" s="616"/>
      <c r="AI5" s="616"/>
      <c r="AJ5" s="616"/>
      <c r="AK5" s="616"/>
      <c r="AL5" s="617">
        <v>20.3</v>
      </c>
      <c r="AM5" s="618"/>
      <c r="AN5" s="618"/>
      <c r="AO5" s="619"/>
      <c r="AP5" s="609" t="s">
        <v>206</v>
      </c>
      <c r="AQ5" s="610"/>
      <c r="AR5" s="610"/>
      <c r="AS5" s="610"/>
      <c r="AT5" s="610"/>
      <c r="AU5" s="610"/>
      <c r="AV5" s="610"/>
      <c r="AW5" s="610"/>
      <c r="AX5" s="610"/>
      <c r="AY5" s="610"/>
      <c r="AZ5" s="610"/>
      <c r="BA5" s="610"/>
      <c r="BB5" s="610"/>
      <c r="BC5" s="610"/>
      <c r="BD5" s="610"/>
      <c r="BE5" s="610"/>
      <c r="BF5" s="611"/>
      <c r="BG5" s="623">
        <v>2939932</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251511</v>
      </c>
      <c r="S6" s="624"/>
      <c r="T6" s="624"/>
      <c r="U6" s="624"/>
      <c r="V6" s="624"/>
      <c r="W6" s="624"/>
      <c r="X6" s="624"/>
      <c r="Y6" s="625"/>
      <c r="Z6" s="626">
        <v>1</v>
      </c>
      <c r="AA6" s="626"/>
      <c r="AB6" s="626"/>
      <c r="AC6" s="626"/>
      <c r="AD6" s="627">
        <v>251511</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2939932</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192209</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192209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4623</v>
      </c>
      <c r="S7" s="624"/>
      <c r="T7" s="624"/>
      <c r="U7" s="624"/>
      <c r="V7" s="624"/>
      <c r="W7" s="624"/>
      <c r="X7" s="624"/>
      <c r="Y7" s="625"/>
      <c r="Z7" s="626">
        <v>0</v>
      </c>
      <c r="AA7" s="626"/>
      <c r="AB7" s="626"/>
      <c r="AC7" s="626"/>
      <c r="AD7" s="627">
        <v>4623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1093618</v>
      </c>
      <c r="BH7" s="624"/>
      <c r="BI7" s="624"/>
      <c r="BJ7" s="624"/>
      <c r="BK7" s="624"/>
      <c r="BL7" s="624"/>
      <c r="BM7" s="624"/>
      <c r="BN7" s="625"/>
      <c r="BO7" s="626">
        <v>37.200000000000003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4250225</v>
      </c>
      <c r="CS7" s="624"/>
      <c r="CT7" s="624"/>
      <c r="CU7" s="624"/>
      <c r="CV7" s="624"/>
      <c r="CW7" s="624"/>
      <c r="CX7" s="624"/>
      <c r="CY7" s="625"/>
      <c r="CZ7" s="626">
        <v>17.399999999999999</v>
      </c>
      <c r="DA7" s="626"/>
      <c r="DB7" s="626"/>
      <c r="DC7" s="626"/>
      <c r="DD7" s="632">
        <v>126246</v>
      </c>
      <c r="DE7" s="624"/>
      <c r="DF7" s="624"/>
      <c r="DG7" s="624"/>
      <c r="DH7" s="624"/>
      <c r="DI7" s="624"/>
      <c r="DJ7" s="624"/>
      <c r="DK7" s="624"/>
      <c r="DL7" s="624"/>
      <c r="DM7" s="624"/>
      <c r="DN7" s="624"/>
      <c r="DO7" s="624"/>
      <c r="DP7" s="625"/>
      <c r="DQ7" s="632">
        <v>3858212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9831</v>
      </c>
      <c r="S8" s="624"/>
      <c r="T8" s="624"/>
      <c r="U8" s="624"/>
      <c r="V8" s="624"/>
      <c r="W8" s="624"/>
      <c r="X8" s="624"/>
      <c r="Y8" s="625"/>
      <c r="Z8" s="626">
        <v>0</v>
      </c>
      <c r="AA8" s="626"/>
      <c r="AB8" s="626"/>
      <c r="AC8" s="626"/>
      <c r="AD8" s="627">
        <v>9831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50418</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5890443</v>
      </c>
      <c r="CS8" s="624"/>
      <c r="CT8" s="624"/>
      <c r="CU8" s="624"/>
      <c r="CV8" s="624"/>
      <c r="CW8" s="624"/>
      <c r="CX8" s="624"/>
      <c r="CY8" s="625"/>
      <c r="CZ8" s="626">
        <v>24.1</v>
      </c>
      <c r="DA8" s="626"/>
      <c r="DB8" s="626"/>
      <c r="DC8" s="626"/>
      <c r="DD8" s="632">
        <v>68565</v>
      </c>
      <c r="DE8" s="624"/>
      <c r="DF8" s="624"/>
      <c r="DG8" s="624"/>
      <c r="DH8" s="624"/>
      <c r="DI8" s="624"/>
      <c r="DJ8" s="624"/>
      <c r="DK8" s="624"/>
      <c r="DL8" s="624"/>
      <c r="DM8" s="624"/>
      <c r="DN8" s="624"/>
      <c r="DO8" s="624"/>
      <c r="DP8" s="625"/>
      <c r="DQ8" s="632">
        <v>3330007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6760</v>
      </c>
      <c r="S9" s="624"/>
      <c r="T9" s="624"/>
      <c r="U9" s="624"/>
      <c r="V9" s="624"/>
      <c r="W9" s="624"/>
      <c r="X9" s="624"/>
      <c r="Y9" s="625"/>
      <c r="Z9" s="626">
        <v>0</v>
      </c>
      <c r="AA9" s="626"/>
      <c r="AB9" s="626"/>
      <c r="AC9" s="626"/>
      <c r="AD9" s="627">
        <v>6760</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883242</v>
      </c>
      <c r="BH9" s="624"/>
      <c r="BI9" s="624"/>
      <c r="BJ9" s="624"/>
      <c r="BK9" s="624"/>
      <c r="BL9" s="624"/>
      <c r="BM9" s="624"/>
      <c r="BN9" s="625"/>
      <c r="BO9" s="626">
        <v>30</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2312761</v>
      </c>
      <c r="CS9" s="624"/>
      <c r="CT9" s="624"/>
      <c r="CU9" s="624"/>
      <c r="CV9" s="624"/>
      <c r="CW9" s="624"/>
      <c r="CX9" s="624"/>
      <c r="CY9" s="625"/>
      <c r="CZ9" s="626">
        <v>9.4</v>
      </c>
      <c r="DA9" s="626"/>
      <c r="DB9" s="626"/>
      <c r="DC9" s="626"/>
      <c r="DD9" s="632">
        <v>204117</v>
      </c>
      <c r="DE9" s="624"/>
      <c r="DF9" s="624"/>
      <c r="DG9" s="624"/>
      <c r="DH9" s="624"/>
      <c r="DI9" s="624"/>
      <c r="DJ9" s="624"/>
      <c r="DK9" s="624"/>
      <c r="DL9" s="624"/>
      <c r="DM9" s="624"/>
      <c r="DN9" s="624"/>
      <c r="DO9" s="624"/>
      <c r="DP9" s="625"/>
      <c r="DQ9" s="632">
        <v>2021007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678186</v>
      </c>
      <c r="S10" s="624"/>
      <c r="T10" s="624"/>
      <c r="U10" s="624"/>
      <c r="V10" s="624"/>
      <c r="W10" s="624"/>
      <c r="X10" s="624"/>
      <c r="Y10" s="625"/>
      <c r="Z10" s="626">
        <v>2.7</v>
      </c>
      <c r="AA10" s="626"/>
      <c r="AB10" s="626"/>
      <c r="AC10" s="626"/>
      <c r="AD10" s="627">
        <v>678186</v>
      </c>
      <c r="AE10" s="627"/>
      <c r="AF10" s="627"/>
      <c r="AG10" s="627"/>
      <c r="AH10" s="627"/>
      <c r="AI10" s="627"/>
      <c r="AJ10" s="627"/>
      <c r="AK10" s="627"/>
      <c r="AL10" s="628">
        <v>4.7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67694</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58022</v>
      </c>
      <c r="CS10" s="624"/>
      <c r="CT10" s="624"/>
      <c r="CU10" s="624"/>
      <c r="CV10" s="624"/>
      <c r="CW10" s="624"/>
      <c r="CX10" s="624"/>
      <c r="CY10" s="625"/>
      <c r="CZ10" s="626">
        <v>0.2</v>
      </c>
      <c r="DA10" s="626"/>
      <c r="DB10" s="626"/>
      <c r="DC10" s="626"/>
      <c r="DD10" s="632">
        <v>1663</v>
      </c>
      <c r="DE10" s="624"/>
      <c r="DF10" s="624"/>
      <c r="DG10" s="624"/>
      <c r="DH10" s="624"/>
      <c r="DI10" s="624"/>
      <c r="DJ10" s="624"/>
      <c r="DK10" s="624"/>
      <c r="DL10" s="624"/>
      <c r="DM10" s="624"/>
      <c r="DN10" s="624"/>
      <c r="DO10" s="624"/>
      <c r="DP10" s="625"/>
      <c r="DQ10" s="632">
        <v>16483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7103</v>
      </c>
      <c r="S11" s="624"/>
      <c r="T11" s="624"/>
      <c r="U11" s="624"/>
      <c r="V11" s="624"/>
      <c r="W11" s="624"/>
      <c r="X11" s="624"/>
      <c r="Y11" s="625"/>
      <c r="Z11" s="626">
        <v>0</v>
      </c>
      <c r="AA11" s="626"/>
      <c r="AB11" s="626"/>
      <c r="AC11" s="626"/>
      <c r="AD11" s="627">
        <v>7103</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92264</v>
      </c>
      <c r="BH11" s="624"/>
      <c r="BI11" s="624"/>
      <c r="BJ11" s="624"/>
      <c r="BK11" s="624"/>
      <c r="BL11" s="624"/>
      <c r="BM11" s="624"/>
      <c r="BN11" s="625"/>
      <c r="BO11" s="626">
        <v>3.1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1169685</v>
      </c>
      <c r="CS11" s="624"/>
      <c r="CT11" s="624"/>
      <c r="CU11" s="624"/>
      <c r="CV11" s="624"/>
      <c r="CW11" s="624"/>
      <c r="CX11" s="624"/>
      <c r="CY11" s="625"/>
      <c r="CZ11" s="626">
        <v>4.8</v>
      </c>
      <c r="DA11" s="626"/>
      <c r="DB11" s="626"/>
      <c r="DC11" s="626"/>
      <c r="DD11" s="632">
        <v>305232</v>
      </c>
      <c r="DE11" s="624"/>
      <c r="DF11" s="624"/>
      <c r="DG11" s="624"/>
      <c r="DH11" s="624"/>
      <c r="DI11" s="624"/>
      <c r="DJ11" s="624"/>
      <c r="DK11" s="624"/>
      <c r="DL11" s="624"/>
      <c r="DM11" s="624"/>
      <c r="DN11" s="624"/>
      <c r="DO11" s="624"/>
      <c r="DP11" s="625"/>
      <c r="DQ11" s="632">
        <v>604364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1536635</v>
      </c>
      <c r="BH12" s="624"/>
      <c r="BI12" s="624"/>
      <c r="BJ12" s="624"/>
      <c r="BK12" s="624"/>
      <c r="BL12" s="624"/>
      <c r="BM12" s="624"/>
      <c r="BN12" s="625"/>
      <c r="BO12" s="626">
        <v>52.2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995887</v>
      </c>
      <c r="CS12" s="624"/>
      <c r="CT12" s="624"/>
      <c r="CU12" s="624"/>
      <c r="CV12" s="624"/>
      <c r="CW12" s="624"/>
      <c r="CX12" s="624"/>
      <c r="CY12" s="625"/>
      <c r="CZ12" s="626">
        <v>4.0999999999999996</v>
      </c>
      <c r="DA12" s="626"/>
      <c r="DB12" s="626"/>
      <c r="DC12" s="626"/>
      <c r="DD12" s="632">
        <v>206841</v>
      </c>
      <c r="DE12" s="624"/>
      <c r="DF12" s="624"/>
      <c r="DG12" s="624"/>
      <c r="DH12" s="624"/>
      <c r="DI12" s="624"/>
      <c r="DJ12" s="624"/>
      <c r="DK12" s="624"/>
      <c r="DL12" s="624"/>
      <c r="DM12" s="624"/>
      <c r="DN12" s="624"/>
      <c r="DO12" s="624"/>
      <c r="DP12" s="625"/>
      <c r="DQ12" s="632">
        <v>368689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33408</v>
      </c>
      <c r="S13" s="624"/>
      <c r="T13" s="624"/>
      <c r="U13" s="624"/>
      <c r="V13" s="624"/>
      <c r="W13" s="624"/>
      <c r="X13" s="624"/>
      <c r="Y13" s="625"/>
      <c r="Z13" s="626">
        <v>0.1</v>
      </c>
      <c r="AA13" s="626"/>
      <c r="AB13" s="626"/>
      <c r="AC13" s="626"/>
      <c r="AD13" s="627">
        <v>33408</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1465465</v>
      </c>
      <c r="BH13" s="624"/>
      <c r="BI13" s="624"/>
      <c r="BJ13" s="624"/>
      <c r="BK13" s="624"/>
      <c r="BL13" s="624"/>
      <c r="BM13" s="624"/>
      <c r="BN13" s="625"/>
      <c r="BO13" s="626">
        <v>49.8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2449809</v>
      </c>
      <c r="CS13" s="624"/>
      <c r="CT13" s="624"/>
      <c r="CU13" s="624"/>
      <c r="CV13" s="624"/>
      <c r="CW13" s="624"/>
      <c r="CX13" s="624"/>
      <c r="CY13" s="625"/>
      <c r="CZ13" s="626">
        <v>10</v>
      </c>
      <c r="DA13" s="626"/>
      <c r="DB13" s="626"/>
      <c r="DC13" s="626"/>
      <c r="DD13" s="632">
        <v>1239113</v>
      </c>
      <c r="DE13" s="624"/>
      <c r="DF13" s="624"/>
      <c r="DG13" s="624"/>
      <c r="DH13" s="624"/>
      <c r="DI13" s="624"/>
      <c r="DJ13" s="624"/>
      <c r="DK13" s="624"/>
      <c r="DL13" s="624"/>
      <c r="DM13" s="624"/>
      <c r="DN13" s="624"/>
      <c r="DO13" s="624"/>
      <c r="DP13" s="625"/>
      <c r="DQ13" s="632">
        <v>1663200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77734</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836782</v>
      </c>
      <c r="CS14" s="624"/>
      <c r="CT14" s="624"/>
      <c r="CU14" s="624"/>
      <c r="CV14" s="624"/>
      <c r="CW14" s="624"/>
      <c r="CX14" s="624"/>
      <c r="CY14" s="625"/>
      <c r="CZ14" s="626">
        <v>3.4</v>
      </c>
      <c r="DA14" s="626"/>
      <c r="DB14" s="626"/>
      <c r="DC14" s="626"/>
      <c r="DD14" s="632">
        <v>83676</v>
      </c>
      <c r="DE14" s="624"/>
      <c r="DF14" s="624"/>
      <c r="DG14" s="624"/>
      <c r="DH14" s="624"/>
      <c r="DI14" s="624"/>
      <c r="DJ14" s="624"/>
      <c r="DK14" s="624"/>
      <c r="DL14" s="624"/>
      <c r="DM14" s="624"/>
      <c r="DN14" s="624"/>
      <c r="DO14" s="624"/>
      <c r="DP14" s="625"/>
      <c r="DQ14" s="632">
        <v>675505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8823</v>
      </c>
      <c r="S15" s="624"/>
      <c r="T15" s="624"/>
      <c r="U15" s="624"/>
      <c r="V15" s="624"/>
      <c r="W15" s="624"/>
      <c r="X15" s="624"/>
      <c r="Y15" s="625"/>
      <c r="Z15" s="626">
        <v>0</v>
      </c>
      <c r="AA15" s="626"/>
      <c r="AB15" s="626"/>
      <c r="AC15" s="626"/>
      <c r="AD15" s="627">
        <v>8823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231945</v>
      </c>
      <c r="BH15" s="624"/>
      <c r="BI15" s="624"/>
      <c r="BJ15" s="624"/>
      <c r="BK15" s="624"/>
      <c r="BL15" s="624"/>
      <c r="BM15" s="624"/>
      <c r="BN15" s="625"/>
      <c r="BO15" s="626">
        <v>7.9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3867527</v>
      </c>
      <c r="CS15" s="624"/>
      <c r="CT15" s="624"/>
      <c r="CU15" s="624"/>
      <c r="CV15" s="624"/>
      <c r="CW15" s="624"/>
      <c r="CX15" s="624"/>
      <c r="CY15" s="625"/>
      <c r="CZ15" s="626">
        <v>15.8</v>
      </c>
      <c r="DA15" s="626"/>
      <c r="DB15" s="626"/>
      <c r="DC15" s="626"/>
      <c r="DD15" s="632">
        <v>2405312</v>
      </c>
      <c r="DE15" s="624"/>
      <c r="DF15" s="624"/>
      <c r="DG15" s="624"/>
      <c r="DH15" s="624"/>
      <c r="DI15" s="624"/>
      <c r="DJ15" s="624"/>
      <c r="DK15" s="624"/>
      <c r="DL15" s="624"/>
      <c r="DM15" s="624"/>
      <c r="DN15" s="624"/>
      <c r="DO15" s="624"/>
      <c r="DP15" s="625"/>
      <c r="DQ15" s="632">
        <v>1746933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11283447</v>
      </c>
      <c r="S16" s="624"/>
      <c r="T16" s="624"/>
      <c r="U16" s="624"/>
      <c r="V16" s="624"/>
      <c r="W16" s="624"/>
      <c r="X16" s="624"/>
      <c r="Y16" s="625"/>
      <c r="Z16" s="626">
        <v>44.9</v>
      </c>
      <c r="AA16" s="626"/>
      <c r="AB16" s="626"/>
      <c r="AC16" s="626"/>
      <c r="AD16" s="627">
        <v>10227217</v>
      </c>
      <c r="AE16" s="627"/>
      <c r="AF16" s="627"/>
      <c r="AG16" s="627"/>
      <c r="AH16" s="627"/>
      <c r="AI16" s="627"/>
      <c r="AJ16" s="627"/>
      <c r="AK16" s="627"/>
      <c r="AL16" s="628">
        <v>70.5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68261</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30645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10227217</v>
      </c>
      <c r="S17" s="624"/>
      <c r="T17" s="624"/>
      <c r="U17" s="624"/>
      <c r="V17" s="624"/>
      <c r="W17" s="624"/>
      <c r="X17" s="624"/>
      <c r="Y17" s="625"/>
      <c r="Z17" s="626">
        <v>40.700000000000003</v>
      </c>
      <c r="AA17" s="626"/>
      <c r="AB17" s="626"/>
      <c r="AC17" s="626"/>
      <c r="AD17" s="627">
        <v>10227217</v>
      </c>
      <c r="AE17" s="627"/>
      <c r="AF17" s="627"/>
      <c r="AG17" s="627"/>
      <c r="AH17" s="627"/>
      <c r="AI17" s="627"/>
      <c r="AJ17" s="627"/>
      <c r="AK17" s="627"/>
      <c r="AL17" s="628">
        <v>70.5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2399750</v>
      </c>
      <c r="CS17" s="624"/>
      <c r="CT17" s="624"/>
      <c r="CU17" s="624"/>
      <c r="CV17" s="624"/>
      <c r="CW17" s="624"/>
      <c r="CX17" s="624"/>
      <c r="CY17" s="625"/>
      <c r="CZ17" s="626">
        <v>9.8000000000000007</v>
      </c>
      <c r="DA17" s="626"/>
      <c r="DB17" s="626"/>
      <c r="DC17" s="626"/>
      <c r="DD17" s="632" t="s">
        <v>108</v>
      </c>
      <c r="DE17" s="624"/>
      <c r="DF17" s="624"/>
      <c r="DG17" s="624"/>
      <c r="DH17" s="624"/>
      <c r="DI17" s="624"/>
      <c r="DJ17" s="624"/>
      <c r="DK17" s="624"/>
      <c r="DL17" s="624"/>
      <c r="DM17" s="624"/>
      <c r="DN17" s="624"/>
      <c r="DO17" s="624"/>
      <c r="DP17" s="625"/>
      <c r="DQ17" s="632">
        <v>2279171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1056214</v>
      </c>
      <c r="S18" s="624"/>
      <c r="T18" s="624"/>
      <c r="U18" s="624"/>
      <c r="V18" s="624"/>
      <c r="W18" s="624"/>
      <c r="X18" s="624"/>
      <c r="Y18" s="625"/>
      <c r="Z18" s="626">
        <v>4.2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16</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3320</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15226944</v>
      </c>
      <c r="S20" s="624"/>
      <c r="T20" s="624"/>
      <c r="U20" s="624"/>
      <c r="V20" s="624"/>
      <c r="W20" s="624"/>
      <c r="X20" s="624"/>
      <c r="Y20" s="625"/>
      <c r="Z20" s="626">
        <v>60.5</v>
      </c>
      <c r="AA20" s="626"/>
      <c r="AB20" s="626"/>
      <c r="AC20" s="626"/>
      <c r="AD20" s="627">
        <v>14170714</v>
      </c>
      <c r="AE20" s="627"/>
      <c r="AF20" s="627"/>
      <c r="AG20" s="627"/>
      <c r="AH20" s="627"/>
      <c r="AI20" s="627"/>
      <c r="AJ20" s="627"/>
      <c r="AK20" s="627"/>
      <c r="AL20" s="628">
        <v>97.7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3320</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24491361</v>
      </c>
      <c r="CS20" s="624"/>
      <c r="CT20" s="624"/>
      <c r="CU20" s="624"/>
      <c r="CV20" s="624"/>
      <c r="CW20" s="624"/>
      <c r="CX20" s="624"/>
      <c r="CY20" s="625"/>
      <c r="CZ20" s="626">
        <v>100</v>
      </c>
      <c r="DA20" s="626"/>
      <c r="DB20" s="626"/>
      <c r="DC20" s="626"/>
      <c r="DD20" s="632">
        <v>4640765</v>
      </c>
      <c r="DE20" s="624"/>
      <c r="DF20" s="624"/>
      <c r="DG20" s="624"/>
      <c r="DH20" s="624"/>
      <c r="DI20" s="624"/>
      <c r="DJ20" s="624"/>
      <c r="DK20" s="624"/>
      <c r="DL20" s="624"/>
      <c r="DM20" s="624"/>
      <c r="DN20" s="624"/>
      <c r="DO20" s="624"/>
      <c r="DP20" s="625"/>
      <c r="DQ20" s="632">
        <v>16786425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4858</v>
      </c>
      <c r="S21" s="624"/>
      <c r="T21" s="624"/>
      <c r="U21" s="624"/>
      <c r="V21" s="624"/>
      <c r="W21" s="624"/>
      <c r="X21" s="624"/>
      <c r="Y21" s="625"/>
      <c r="Z21" s="626">
        <v>0</v>
      </c>
      <c r="AA21" s="626"/>
      <c r="AB21" s="626"/>
      <c r="AC21" s="626"/>
      <c r="AD21" s="627">
        <v>4858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3320</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418634</v>
      </c>
      <c r="S22" s="624"/>
      <c r="T22" s="624"/>
      <c r="U22" s="624"/>
      <c r="V22" s="624"/>
      <c r="W22" s="624"/>
      <c r="X22" s="624"/>
      <c r="Y22" s="625"/>
      <c r="Z22" s="626">
        <v>1.7</v>
      </c>
      <c r="AA22" s="626"/>
      <c r="AB22" s="626"/>
      <c r="AC22" s="626"/>
      <c r="AD22" s="627">
        <v>2307</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211130</v>
      </c>
      <c r="S23" s="624"/>
      <c r="T23" s="624"/>
      <c r="U23" s="624"/>
      <c r="V23" s="624"/>
      <c r="W23" s="624"/>
      <c r="X23" s="624"/>
      <c r="Y23" s="625"/>
      <c r="Z23" s="626">
        <v>0.8</v>
      </c>
      <c r="AA23" s="626"/>
      <c r="AB23" s="626"/>
      <c r="AC23" s="626"/>
      <c r="AD23" s="627">
        <v>8972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23698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9155268</v>
      </c>
      <c r="CS24" s="613"/>
      <c r="CT24" s="613"/>
      <c r="CU24" s="613"/>
      <c r="CV24" s="613"/>
      <c r="CW24" s="613"/>
      <c r="CX24" s="613"/>
      <c r="CY24" s="614"/>
      <c r="CZ24" s="650">
        <v>37.4</v>
      </c>
      <c r="DA24" s="651"/>
      <c r="DB24" s="651"/>
      <c r="DC24" s="652"/>
      <c r="DD24" s="649">
        <v>6786892</v>
      </c>
      <c r="DE24" s="613"/>
      <c r="DF24" s="613"/>
      <c r="DG24" s="613"/>
      <c r="DH24" s="613"/>
      <c r="DI24" s="613"/>
      <c r="DJ24" s="613"/>
      <c r="DK24" s="614"/>
      <c r="DL24" s="649">
        <v>6785749</v>
      </c>
      <c r="DM24" s="613"/>
      <c r="DN24" s="613"/>
      <c r="DO24" s="613"/>
      <c r="DP24" s="613"/>
      <c r="DQ24" s="613"/>
      <c r="DR24" s="613"/>
      <c r="DS24" s="613"/>
      <c r="DT24" s="613"/>
      <c r="DU24" s="613"/>
      <c r="DV24" s="614"/>
      <c r="DW24" s="617">
        <v>44.5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2664719</v>
      </c>
      <c r="S25" s="624"/>
      <c r="T25" s="624"/>
      <c r="U25" s="624"/>
      <c r="V25" s="624"/>
      <c r="W25" s="624"/>
      <c r="X25" s="624"/>
      <c r="Y25" s="625"/>
      <c r="Z25" s="626">
        <v>10.6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3895174</v>
      </c>
      <c r="CS25" s="655"/>
      <c r="CT25" s="655"/>
      <c r="CU25" s="655"/>
      <c r="CV25" s="655"/>
      <c r="CW25" s="655"/>
      <c r="CX25" s="655"/>
      <c r="CY25" s="656"/>
      <c r="CZ25" s="657">
        <v>15.9</v>
      </c>
      <c r="DA25" s="658"/>
      <c r="DB25" s="658"/>
      <c r="DC25" s="659"/>
      <c r="DD25" s="632">
        <v>3667952</v>
      </c>
      <c r="DE25" s="655"/>
      <c r="DF25" s="655"/>
      <c r="DG25" s="655"/>
      <c r="DH25" s="655"/>
      <c r="DI25" s="655"/>
      <c r="DJ25" s="655"/>
      <c r="DK25" s="656"/>
      <c r="DL25" s="632">
        <v>3666809</v>
      </c>
      <c r="DM25" s="655"/>
      <c r="DN25" s="655"/>
      <c r="DO25" s="655"/>
      <c r="DP25" s="655"/>
      <c r="DQ25" s="655"/>
      <c r="DR25" s="655"/>
      <c r="DS25" s="655"/>
      <c r="DT25" s="655"/>
      <c r="DU25" s="655"/>
      <c r="DV25" s="656"/>
      <c r="DW25" s="628">
        <v>24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2477070</v>
      </c>
      <c r="CS26" s="624"/>
      <c r="CT26" s="624"/>
      <c r="CU26" s="624"/>
      <c r="CV26" s="624"/>
      <c r="CW26" s="624"/>
      <c r="CX26" s="624"/>
      <c r="CY26" s="625"/>
      <c r="CZ26" s="657">
        <v>10.1</v>
      </c>
      <c r="DA26" s="658"/>
      <c r="DB26" s="658"/>
      <c r="DC26" s="659"/>
      <c r="DD26" s="632">
        <v>2359970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1682714</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2943252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2860344</v>
      </c>
      <c r="CS27" s="655"/>
      <c r="CT27" s="655"/>
      <c r="CU27" s="655"/>
      <c r="CV27" s="655"/>
      <c r="CW27" s="655"/>
      <c r="CX27" s="655"/>
      <c r="CY27" s="656"/>
      <c r="CZ27" s="657">
        <v>11.7</v>
      </c>
      <c r="DA27" s="658"/>
      <c r="DB27" s="658"/>
      <c r="DC27" s="659"/>
      <c r="DD27" s="632">
        <v>839769</v>
      </c>
      <c r="DE27" s="655"/>
      <c r="DF27" s="655"/>
      <c r="DG27" s="655"/>
      <c r="DH27" s="655"/>
      <c r="DI27" s="655"/>
      <c r="DJ27" s="655"/>
      <c r="DK27" s="656"/>
      <c r="DL27" s="632">
        <v>839769</v>
      </c>
      <c r="DM27" s="655"/>
      <c r="DN27" s="655"/>
      <c r="DO27" s="655"/>
      <c r="DP27" s="655"/>
      <c r="DQ27" s="655"/>
      <c r="DR27" s="655"/>
      <c r="DS27" s="655"/>
      <c r="DT27" s="655"/>
      <c r="DU27" s="655"/>
      <c r="DV27" s="656"/>
      <c r="DW27" s="628">
        <v>5.5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89904</v>
      </c>
      <c r="S28" s="624"/>
      <c r="T28" s="624"/>
      <c r="U28" s="624"/>
      <c r="V28" s="624"/>
      <c r="W28" s="624"/>
      <c r="X28" s="624"/>
      <c r="Y28" s="625"/>
      <c r="Z28" s="626">
        <v>0.4</v>
      </c>
      <c r="AA28" s="626"/>
      <c r="AB28" s="626"/>
      <c r="AC28" s="626"/>
      <c r="AD28" s="627">
        <v>25484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2399750</v>
      </c>
      <c r="CS28" s="624"/>
      <c r="CT28" s="624"/>
      <c r="CU28" s="624"/>
      <c r="CV28" s="624"/>
      <c r="CW28" s="624"/>
      <c r="CX28" s="624"/>
      <c r="CY28" s="625"/>
      <c r="CZ28" s="657">
        <v>9.8000000000000007</v>
      </c>
      <c r="DA28" s="658"/>
      <c r="DB28" s="658"/>
      <c r="DC28" s="659"/>
      <c r="DD28" s="632">
        <v>2279171</v>
      </c>
      <c r="DE28" s="624"/>
      <c r="DF28" s="624"/>
      <c r="DG28" s="624"/>
      <c r="DH28" s="624"/>
      <c r="DI28" s="624"/>
      <c r="DJ28" s="624"/>
      <c r="DK28" s="625"/>
      <c r="DL28" s="632">
        <v>2279171</v>
      </c>
      <c r="DM28" s="624"/>
      <c r="DN28" s="624"/>
      <c r="DO28" s="624"/>
      <c r="DP28" s="624"/>
      <c r="DQ28" s="624"/>
      <c r="DR28" s="624"/>
      <c r="DS28" s="624"/>
      <c r="DT28" s="624"/>
      <c r="DU28" s="624"/>
      <c r="DV28" s="625"/>
      <c r="DW28" s="628">
        <v>14.9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64552</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2399750</v>
      </c>
      <c r="CS29" s="655"/>
      <c r="CT29" s="655"/>
      <c r="CU29" s="655"/>
      <c r="CV29" s="655"/>
      <c r="CW29" s="655"/>
      <c r="CX29" s="655"/>
      <c r="CY29" s="656"/>
      <c r="CZ29" s="657">
        <v>9.8000000000000007</v>
      </c>
      <c r="DA29" s="658"/>
      <c r="DB29" s="658"/>
      <c r="DC29" s="659"/>
      <c r="DD29" s="632">
        <v>2279171</v>
      </c>
      <c r="DE29" s="655"/>
      <c r="DF29" s="655"/>
      <c r="DG29" s="655"/>
      <c r="DH29" s="655"/>
      <c r="DI29" s="655"/>
      <c r="DJ29" s="655"/>
      <c r="DK29" s="656"/>
      <c r="DL29" s="632">
        <v>2279171</v>
      </c>
      <c r="DM29" s="655"/>
      <c r="DN29" s="655"/>
      <c r="DO29" s="655"/>
      <c r="DP29" s="655"/>
      <c r="DQ29" s="655"/>
      <c r="DR29" s="655"/>
      <c r="DS29" s="655"/>
      <c r="DT29" s="655"/>
      <c r="DU29" s="655"/>
      <c r="DV29" s="656"/>
      <c r="DW29" s="628">
        <v>14.9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67278</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93.1</v>
      </c>
      <c r="BN30" s="682"/>
      <c r="BO30" s="682"/>
      <c r="BP30" s="682"/>
      <c r="BQ30" s="683"/>
      <c r="BR30" s="681">
        <v>98.1</v>
      </c>
      <c r="BS30" s="682"/>
      <c r="BT30" s="682"/>
      <c r="BU30" s="682"/>
      <c r="BV30" s="682"/>
      <c r="BW30" s="682"/>
      <c r="BX30" s="618">
        <v>92.7</v>
      </c>
      <c r="BY30" s="682"/>
      <c r="BZ30" s="682"/>
      <c r="CA30" s="682"/>
      <c r="CB30" s="683"/>
      <c r="CD30" s="686"/>
      <c r="CE30" s="687"/>
      <c r="CF30" s="637" t="s">
        <v>290</v>
      </c>
      <c r="CG30" s="638"/>
      <c r="CH30" s="638"/>
      <c r="CI30" s="638"/>
      <c r="CJ30" s="638"/>
      <c r="CK30" s="638"/>
      <c r="CL30" s="638"/>
      <c r="CM30" s="638"/>
      <c r="CN30" s="638"/>
      <c r="CO30" s="638"/>
      <c r="CP30" s="638"/>
      <c r="CQ30" s="639"/>
      <c r="CR30" s="623">
        <v>2131140</v>
      </c>
      <c r="CS30" s="624"/>
      <c r="CT30" s="624"/>
      <c r="CU30" s="624"/>
      <c r="CV30" s="624"/>
      <c r="CW30" s="624"/>
      <c r="CX30" s="624"/>
      <c r="CY30" s="625"/>
      <c r="CZ30" s="657">
        <v>8.6999999999999993</v>
      </c>
      <c r="DA30" s="658"/>
      <c r="DB30" s="658"/>
      <c r="DC30" s="659"/>
      <c r="DD30" s="632">
        <v>2023160</v>
      </c>
      <c r="DE30" s="624"/>
      <c r="DF30" s="624"/>
      <c r="DG30" s="624"/>
      <c r="DH30" s="624"/>
      <c r="DI30" s="624"/>
      <c r="DJ30" s="624"/>
      <c r="DK30" s="625"/>
      <c r="DL30" s="632">
        <v>2023160</v>
      </c>
      <c r="DM30" s="624"/>
      <c r="DN30" s="624"/>
      <c r="DO30" s="624"/>
      <c r="DP30" s="624"/>
      <c r="DQ30" s="624"/>
      <c r="DR30" s="624"/>
      <c r="DS30" s="624"/>
      <c r="DT30" s="624"/>
      <c r="DU30" s="624"/>
      <c r="DV30" s="625"/>
      <c r="DW30" s="628">
        <v>13.3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926545</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v>
      </c>
      <c r="BN31" s="679"/>
      <c r="BO31" s="679"/>
      <c r="BP31" s="679"/>
      <c r="BQ31" s="680"/>
      <c r="BR31" s="678">
        <v>98.8</v>
      </c>
      <c r="BS31" s="655"/>
      <c r="BT31" s="655"/>
      <c r="BU31" s="655"/>
      <c r="BV31" s="655"/>
      <c r="BW31" s="655"/>
      <c r="BX31" s="629">
        <v>94.7</v>
      </c>
      <c r="BY31" s="679"/>
      <c r="BZ31" s="679"/>
      <c r="CA31" s="679"/>
      <c r="CB31" s="680"/>
      <c r="CD31" s="686"/>
      <c r="CE31" s="687"/>
      <c r="CF31" s="637" t="s">
        <v>294</v>
      </c>
      <c r="CG31" s="638"/>
      <c r="CH31" s="638"/>
      <c r="CI31" s="638"/>
      <c r="CJ31" s="638"/>
      <c r="CK31" s="638"/>
      <c r="CL31" s="638"/>
      <c r="CM31" s="638"/>
      <c r="CN31" s="638"/>
      <c r="CO31" s="638"/>
      <c r="CP31" s="638"/>
      <c r="CQ31" s="639"/>
      <c r="CR31" s="623">
        <v>268610</v>
      </c>
      <c r="CS31" s="655"/>
      <c r="CT31" s="655"/>
      <c r="CU31" s="655"/>
      <c r="CV31" s="655"/>
      <c r="CW31" s="655"/>
      <c r="CX31" s="655"/>
      <c r="CY31" s="656"/>
      <c r="CZ31" s="657">
        <v>1.1000000000000001</v>
      </c>
      <c r="DA31" s="658"/>
      <c r="DB31" s="658"/>
      <c r="DC31" s="659"/>
      <c r="DD31" s="632">
        <v>256011</v>
      </c>
      <c r="DE31" s="655"/>
      <c r="DF31" s="655"/>
      <c r="DG31" s="655"/>
      <c r="DH31" s="655"/>
      <c r="DI31" s="655"/>
      <c r="DJ31" s="655"/>
      <c r="DK31" s="656"/>
      <c r="DL31" s="632">
        <v>256011</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822641</v>
      </c>
      <c r="S32" s="624"/>
      <c r="T32" s="624"/>
      <c r="U32" s="624"/>
      <c r="V32" s="624"/>
      <c r="W32" s="624"/>
      <c r="X32" s="624"/>
      <c r="Y32" s="625"/>
      <c r="Z32" s="626">
        <v>3.3</v>
      </c>
      <c r="AA32" s="626"/>
      <c r="AB32" s="626"/>
      <c r="AC32" s="626"/>
      <c r="AD32" s="627">
        <v>285084</v>
      </c>
      <c r="AE32" s="627"/>
      <c r="AF32" s="627"/>
      <c r="AG32" s="627"/>
      <c r="AH32" s="627"/>
      <c r="AI32" s="627"/>
      <c r="AJ32" s="627"/>
      <c r="AK32" s="627"/>
      <c r="AL32" s="628">
        <v>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97.8</v>
      </c>
      <c r="BH32" s="691"/>
      <c r="BI32" s="691"/>
      <c r="BJ32" s="691"/>
      <c r="BK32" s="691"/>
      <c r="BL32" s="691"/>
      <c r="BM32" s="692">
        <v>90.4</v>
      </c>
      <c r="BN32" s="691"/>
      <c r="BO32" s="691"/>
      <c r="BP32" s="691"/>
      <c r="BQ32" s="693"/>
      <c r="BR32" s="690">
        <v>97.3</v>
      </c>
      <c r="BS32" s="691"/>
      <c r="BT32" s="691"/>
      <c r="BU32" s="691"/>
      <c r="BV32" s="691"/>
      <c r="BW32" s="691"/>
      <c r="BX32" s="692">
        <v>89.9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2951500</v>
      </c>
      <c r="S33" s="624"/>
      <c r="T33" s="624"/>
      <c r="U33" s="624"/>
      <c r="V33" s="624"/>
      <c r="W33" s="624"/>
      <c r="X33" s="624"/>
      <c r="Y33" s="625"/>
      <c r="Z33" s="626">
        <v>11.7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10627067</v>
      </c>
      <c r="CS33" s="655"/>
      <c r="CT33" s="655"/>
      <c r="CU33" s="655"/>
      <c r="CV33" s="655"/>
      <c r="CW33" s="655"/>
      <c r="CX33" s="655"/>
      <c r="CY33" s="656"/>
      <c r="CZ33" s="657">
        <v>43.4</v>
      </c>
      <c r="DA33" s="658"/>
      <c r="DB33" s="658"/>
      <c r="DC33" s="659"/>
      <c r="DD33" s="632">
        <v>8675979</v>
      </c>
      <c r="DE33" s="655"/>
      <c r="DF33" s="655"/>
      <c r="DG33" s="655"/>
      <c r="DH33" s="655"/>
      <c r="DI33" s="655"/>
      <c r="DJ33" s="655"/>
      <c r="DK33" s="656"/>
      <c r="DL33" s="632">
        <v>5354857</v>
      </c>
      <c r="DM33" s="655"/>
      <c r="DN33" s="655"/>
      <c r="DO33" s="655"/>
      <c r="DP33" s="655"/>
      <c r="DQ33" s="655"/>
      <c r="DR33" s="655"/>
      <c r="DS33" s="655"/>
      <c r="DT33" s="655"/>
      <c r="DU33" s="655"/>
      <c r="DV33" s="656"/>
      <c r="DW33" s="628">
        <v>35.1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2918928</v>
      </c>
      <c r="CS34" s="624"/>
      <c r="CT34" s="624"/>
      <c r="CU34" s="624"/>
      <c r="CV34" s="624"/>
      <c r="CW34" s="624"/>
      <c r="CX34" s="624"/>
      <c r="CY34" s="625"/>
      <c r="CZ34" s="657">
        <v>11.9</v>
      </c>
      <c r="DA34" s="658"/>
      <c r="DB34" s="658"/>
      <c r="DC34" s="659"/>
      <c r="DD34" s="632">
        <v>2293218</v>
      </c>
      <c r="DE34" s="624"/>
      <c r="DF34" s="624"/>
      <c r="DG34" s="624"/>
      <c r="DH34" s="624"/>
      <c r="DI34" s="624"/>
      <c r="DJ34" s="624"/>
      <c r="DK34" s="625"/>
      <c r="DL34" s="632">
        <v>2153152</v>
      </c>
      <c r="DM34" s="624"/>
      <c r="DN34" s="624"/>
      <c r="DO34" s="624"/>
      <c r="DP34" s="624"/>
      <c r="DQ34" s="624"/>
      <c r="DR34" s="624"/>
      <c r="DS34" s="624"/>
      <c r="DT34" s="624"/>
      <c r="DU34" s="624"/>
      <c r="DV34" s="625"/>
      <c r="DW34" s="628">
        <v>14.1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756900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3428776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128578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481135</v>
      </c>
      <c r="CS35" s="655"/>
      <c r="CT35" s="655"/>
      <c r="CU35" s="655"/>
      <c r="CV35" s="655"/>
      <c r="CW35" s="655"/>
      <c r="CX35" s="655"/>
      <c r="CY35" s="656"/>
      <c r="CZ35" s="657">
        <v>2</v>
      </c>
      <c r="DA35" s="658"/>
      <c r="DB35" s="658"/>
      <c r="DC35" s="659"/>
      <c r="DD35" s="632">
        <v>447753</v>
      </c>
      <c r="DE35" s="655"/>
      <c r="DF35" s="655"/>
      <c r="DG35" s="655"/>
      <c r="DH35" s="655"/>
      <c r="DI35" s="655"/>
      <c r="DJ35" s="655"/>
      <c r="DK35" s="656"/>
      <c r="DL35" s="632">
        <v>447753</v>
      </c>
      <c r="DM35" s="655"/>
      <c r="DN35" s="655"/>
      <c r="DO35" s="655"/>
      <c r="DP35" s="655"/>
      <c r="DQ35" s="655"/>
      <c r="DR35" s="655"/>
      <c r="DS35" s="655"/>
      <c r="DT35" s="655"/>
      <c r="DU35" s="655"/>
      <c r="DV35" s="656"/>
      <c r="DW35" s="628">
        <v>2.9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25155117</v>
      </c>
      <c r="S36" s="696"/>
      <c r="T36" s="696"/>
      <c r="U36" s="696"/>
      <c r="V36" s="696"/>
      <c r="W36" s="696"/>
      <c r="X36" s="696"/>
      <c r="Y36" s="697"/>
      <c r="Z36" s="698">
        <v>100</v>
      </c>
      <c r="AA36" s="698"/>
      <c r="AB36" s="698"/>
      <c r="AC36" s="698"/>
      <c r="AD36" s="699">
        <v>14497419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817002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85938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1979294</v>
      </c>
      <c r="CS36" s="624"/>
      <c r="CT36" s="624"/>
      <c r="CU36" s="624"/>
      <c r="CV36" s="624"/>
      <c r="CW36" s="624"/>
      <c r="CX36" s="624"/>
      <c r="CY36" s="625"/>
      <c r="CZ36" s="657">
        <v>8.1</v>
      </c>
      <c r="DA36" s="658"/>
      <c r="DB36" s="658"/>
      <c r="DC36" s="659"/>
      <c r="DD36" s="632">
        <v>1462483</v>
      </c>
      <c r="DE36" s="624"/>
      <c r="DF36" s="624"/>
      <c r="DG36" s="624"/>
      <c r="DH36" s="624"/>
      <c r="DI36" s="624"/>
      <c r="DJ36" s="624"/>
      <c r="DK36" s="625"/>
      <c r="DL36" s="632">
        <v>837465</v>
      </c>
      <c r="DM36" s="624"/>
      <c r="DN36" s="624"/>
      <c r="DO36" s="624"/>
      <c r="DP36" s="624"/>
      <c r="DQ36" s="624"/>
      <c r="DR36" s="624"/>
      <c r="DS36" s="624"/>
      <c r="DT36" s="624"/>
      <c r="DU36" s="624"/>
      <c r="DV36" s="625"/>
      <c r="DW36" s="628">
        <v>5.5</v>
      </c>
      <c r="DX36" s="653"/>
      <c r="DY36" s="653"/>
      <c r="DZ36" s="653"/>
      <c r="EA36" s="653"/>
      <c r="EB36" s="653"/>
      <c r="EC36" s="654"/>
    </row>
    <row r="37" spans="2:133" ht="11.25" customHeight="1">
      <c r="AQ37" s="702" t="s">
        <v>312</v>
      </c>
      <c r="AR37" s="703"/>
      <c r="AS37" s="703"/>
      <c r="AT37" s="703"/>
      <c r="AU37" s="703"/>
      <c r="AV37" s="703"/>
      <c r="AW37" s="703"/>
      <c r="AX37" s="703"/>
      <c r="AY37" s="704"/>
      <c r="AZ37" s="623">
        <v>726893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5308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223650</v>
      </c>
      <c r="CS37" s="655"/>
      <c r="CT37" s="655"/>
      <c r="CU37" s="655"/>
      <c r="CV37" s="655"/>
      <c r="CW37" s="655"/>
      <c r="CX37" s="655"/>
      <c r="CY37" s="656"/>
      <c r="CZ37" s="657">
        <v>0.9</v>
      </c>
      <c r="DA37" s="658"/>
      <c r="DB37" s="658"/>
      <c r="DC37" s="659"/>
      <c r="DD37" s="632">
        <v>223650</v>
      </c>
      <c r="DE37" s="655"/>
      <c r="DF37" s="655"/>
      <c r="DG37" s="655"/>
      <c r="DH37" s="655"/>
      <c r="DI37" s="655"/>
      <c r="DJ37" s="655"/>
      <c r="DK37" s="656"/>
      <c r="DL37" s="632">
        <v>223650</v>
      </c>
      <c r="DM37" s="655"/>
      <c r="DN37" s="655"/>
      <c r="DO37" s="655"/>
      <c r="DP37" s="655"/>
      <c r="DQ37" s="655"/>
      <c r="DR37" s="655"/>
      <c r="DS37" s="655"/>
      <c r="DT37" s="655"/>
      <c r="DU37" s="655"/>
      <c r="DV37" s="656"/>
      <c r="DW37" s="628">
        <v>1.5</v>
      </c>
      <c r="DX37" s="653"/>
      <c r="DY37" s="653"/>
      <c r="DZ37" s="653"/>
      <c r="EA37" s="653"/>
      <c r="EB37" s="653"/>
      <c r="EC37" s="654"/>
    </row>
    <row r="38" spans="2:133" ht="11.25" customHeight="1">
      <c r="AQ38" s="702" t="s">
        <v>315</v>
      </c>
      <c r="AR38" s="703"/>
      <c r="AS38" s="703"/>
      <c r="AT38" s="703"/>
      <c r="AU38" s="703"/>
      <c r="AV38" s="703"/>
      <c r="AW38" s="703"/>
      <c r="AX38" s="703"/>
      <c r="AY38" s="704"/>
      <c r="AZ38" s="623">
        <v>165838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8232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2701232</v>
      </c>
      <c r="CS38" s="624"/>
      <c r="CT38" s="624"/>
      <c r="CU38" s="624"/>
      <c r="CV38" s="624"/>
      <c r="CW38" s="624"/>
      <c r="CX38" s="624"/>
      <c r="CY38" s="625"/>
      <c r="CZ38" s="657">
        <v>11</v>
      </c>
      <c r="DA38" s="658"/>
      <c r="DB38" s="658"/>
      <c r="DC38" s="659"/>
      <c r="DD38" s="632">
        <v>2397358</v>
      </c>
      <c r="DE38" s="624"/>
      <c r="DF38" s="624"/>
      <c r="DG38" s="624"/>
      <c r="DH38" s="624"/>
      <c r="DI38" s="624"/>
      <c r="DJ38" s="624"/>
      <c r="DK38" s="625"/>
      <c r="DL38" s="632">
        <v>1916487</v>
      </c>
      <c r="DM38" s="624"/>
      <c r="DN38" s="624"/>
      <c r="DO38" s="624"/>
      <c r="DP38" s="624"/>
      <c r="DQ38" s="624"/>
      <c r="DR38" s="624"/>
      <c r="DS38" s="624"/>
      <c r="DT38" s="624"/>
      <c r="DU38" s="624"/>
      <c r="DV38" s="625"/>
      <c r="DW38" s="628">
        <v>12.6</v>
      </c>
      <c r="DX38" s="653"/>
      <c r="DY38" s="653"/>
      <c r="DZ38" s="653"/>
      <c r="EA38" s="653"/>
      <c r="EB38" s="653"/>
      <c r="EC38" s="654"/>
    </row>
    <row r="39" spans="2:133" ht="11.25" customHeight="1">
      <c r="AQ39" s="702" t="s">
        <v>318</v>
      </c>
      <c r="AR39" s="703"/>
      <c r="AS39" s="703"/>
      <c r="AT39" s="703"/>
      <c r="AU39" s="703"/>
      <c r="AV39" s="703"/>
      <c r="AW39" s="703"/>
      <c r="AX39" s="703"/>
      <c r="AY39" s="704"/>
      <c r="AZ39" s="623">
        <v>88942</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62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2080124</v>
      </c>
      <c r="CS39" s="655"/>
      <c r="CT39" s="655"/>
      <c r="CU39" s="655"/>
      <c r="CV39" s="655"/>
      <c r="CW39" s="655"/>
      <c r="CX39" s="655"/>
      <c r="CY39" s="656"/>
      <c r="CZ39" s="657">
        <v>8.5</v>
      </c>
      <c r="DA39" s="658"/>
      <c r="DB39" s="658"/>
      <c r="DC39" s="659"/>
      <c r="DD39" s="632">
        <v>2075167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285436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466354</v>
      </c>
      <c r="CS40" s="624"/>
      <c r="CT40" s="624"/>
      <c r="CU40" s="624"/>
      <c r="CV40" s="624"/>
      <c r="CW40" s="624"/>
      <c r="CX40" s="624"/>
      <c r="CY40" s="625"/>
      <c r="CZ40" s="657">
        <v>1.9</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1344665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4709026</v>
      </c>
      <c r="CS42" s="624"/>
      <c r="CT42" s="624"/>
      <c r="CU42" s="624"/>
      <c r="CV42" s="624"/>
      <c r="CW42" s="624"/>
      <c r="CX42" s="624"/>
      <c r="CY42" s="625"/>
      <c r="CZ42" s="657">
        <v>19.2</v>
      </c>
      <c r="DA42" s="706"/>
      <c r="DB42" s="706"/>
      <c r="DC42" s="707"/>
      <c r="DD42" s="632">
        <v>1323554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154920</v>
      </c>
      <c r="CS43" s="655"/>
      <c r="CT43" s="655"/>
      <c r="CU43" s="655"/>
      <c r="CV43" s="655"/>
      <c r="CW43" s="655"/>
      <c r="CX43" s="655"/>
      <c r="CY43" s="656"/>
      <c r="CZ43" s="657">
        <v>0.6</v>
      </c>
      <c r="DA43" s="658"/>
      <c r="DB43" s="658"/>
      <c r="DC43" s="659"/>
      <c r="DD43" s="632">
        <v>154920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4640765</v>
      </c>
      <c r="CS44" s="624"/>
      <c r="CT44" s="624"/>
      <c r="CU44" s="624"/>
      <c r="CV44" s="624"/>
      <c r="CW44" s="624"/>
      <c r="CX44" s="624"/>
      <c r="CY44" s="625"/>
      <c r="CZ44" s="657">
        <v>18.899999999999999</v>
      </c>
      <c r="DA44" s="706"/>
      <c r="DB44" s="706"/>
      <c r="DC44" s="707"/>
      <c r="DD44" s="632">
        <v>1292909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3116298</v>
      </c>
      <c r="CS45" s="655"/>
      <c r="CT45" s="655"/>
      <c r="CU45" s="655"/>
      <c r="CV45" s="655"/>
      <c r="CW45" s="655"/>
      <c r="CX45" s="655"/>
      <c r="CY45" s="656"/>
      <c r="CZ45" s="657">
        <v>12.7</v>
      </c>
      <c r="DA45" s="658"/>
      <c r="DB45" s="658"/>
      <c r="DC45" s="659"/>
      <c r="DD45" s="632">
        <v>507603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1454138</v>
      </c>
      <c r="CS46" s="624"/>
      <c r="CT46" s="624"/>
      <c r="CU46" s="624"/>
      <c r="CV46" s="624"/>
      <c r="CW46" s="624"/>
      <c r="CX46" s="624"/>
      <c r="CY46" s="625"/>
      <c r="CZ46" s="657">
        <v>5.9</v>
      </c>
      <c r="DA46" s="706"/>
      <c r="DB46" s="706"/>
      <c r="DC46" s="707"/>
      <c r="DD46" s="632">
        <v>769097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68261</v>
      </c>
      <c r="CS47" s="655"/>
      <c r="CT47" s="655"/>
      <c r="CU47" s="655"/>
      <c r="CV47" s="655"/>
      <c r="CW47" s="655"/>
      <c r="CX47" s="655"/>
      <c r="CY47" s="656"/>
      <c r="CZ47" s="657">
        <v>0.3</v>
      </c>
      <c r="DA47" s="658"/>
      <c r="DB47" s="658"/>
      <c r="DC47" s="659"/>
      <c r="DD47" s="632">
        <v>30645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24491361</v>
      </c>
      <c r="CS49" s="691"/>
      <c r="CT49" s="691"/>
      <c r="CU49" s="691"/>
      <c r="CV49" s="691"/>
      <c r="CW49" s="691"/>
      <c r="CX49" s="691"/>
      <c r="CY49" s="718"/>
      <c r="CZ49" s="719">
        <v>100</v>
      </c>
      <c r="DA49" s="720"/>
      <c r="DB49" s="720"/>
      <c r="DC49" s="721"/>
      <c r="DD49" s="722">
        <v>16786425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24868</v>
      </c>
      <c r="R7" s="753"/>
      <c r="S7" s="753"/>
      <c r="T7" s="753"/>
      <c r="U7" s="753"/>
      <c r="V7" s="753">
        <v>24204</v>
      </c>
      <c r="W7" s="753"/>
      <c r="X7" s="753"/>
      <c r="Y7" s="753"/>
      <c r="Z7" s="753"/>
      <c r="AA7" s="753">
        <v>664</v>
      </c>
      <c r="AB7" s="753"/>
      <c r="AC7" s="753"/>
      <c r="AD7" s="753"/>
      <c r="AE7" s="754"/>
      <c r="AF7" s="755">
        <v>530</v>
      </c>
      <c r="AG7" s="756"/>
      <c r="AH7" s="756"/>
      <c r="AI7" s="756"/>
      <c r="AJ7" s="757"/>
      <c r="AK7" s="792">
        <v>84</v>
      </c>
      <c r="AL7" s="793"/>
      <c r="AM7" s="793"/>
      <c r="AN7" s="793"/>
      <c r="AO7" s="793"/>
      <c r="AP7" s="793">
        <v>24844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0</v>
      </c>
      <c r="CI7" s="790"/>
      <c r="CJ7" s="790"/>
      <c r="CK7" s="790"/>
      <c r="CL7" s="791"/>
      <c r="CM7" s="789">
        <v>17</v>
      </c>
      <c r="CN7" s="790"/>
      <c r="CO7" s="790"/>
      <c r="CP7" s="790"/>
      <c r="CQ7" s="791"/>
      <c r="CR7" s="789">
        <v>27</v>
      </c>
      <c r="CS7" s="790"/>
      <c r="CT7" s="790"/>
      <c r="CU7" s="790"/>
      <c r="CV7" s="791"/>
      <c r="CW7" s="789" t="s">
        <v>482</v>
      </c>
      <c r="CX7" s="790"/>
      <c r="CY7" s="790"/>
      <c r="CZ7" s="790"/>
      <c r="DA7" s="791"/>
      <c r="DB7" s="789" t="s">
        <v>482</v>
      </c>
      <c r="DC7" s="790"/>
      <c r="DD7" s="790"/>
      <c r="DE7" s="790"/>
      <c r="DF7" s="791"/>
      <c r="DG7" s="789" t="s">
        <v>482</v>
      </c>
      <c r="DH7" s="790"/>
      <c r="DI7" s="790"/>
      <c r="DJ7" s="790"/>
      <c r="DK7" s="791"/>
      <c r="DL7" s="789" t="s">
        <v>482</v>
      </c>
      <c r="DM7" s="790"/>
      <c r="DN7" s="790"/>
      <c r="DO7" s="790"/>
      <c r="DP7" s="791"/>
      <c r="DQ7" s="789" t="s">
        <v>482</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225</v>
      </c>
      <c r="R8" s="777"/>
      <c r="S8" s="777"/>
      <c r="T8" s="777"/>
      <c r="U8" s="777"/>
      <c r="V8" s="777">
        <v>225</v>
      </c>
      <c r="W8" s="777"/>
      <c r="X8" s="777"/>
      <c r="Y8" s="777"/>
      <c r="Z8" s="777"/>
      <c r="AA8" s="777" t="s">
        <v>482</v>
      </c>
      <c r="AB8" s="777"/>
      <c r="AC8" s="777"/>
      <c r="AD8" s="777"/>
      <c r="AE8" s="778"/>
      <c r="AF8" s="779" t="s">
        <v>108</v>
      </c>
      <c r="AG8" s="780"/>
      <c r="AH8" s="780"/>
      <c r="AI8" s="780"/>
      <c r="AJ8" s="781"/>
      <c r="AK8" s="782">
        <v>67</v>
      </c>
      <c r="AL8" s="783"/>
      <c r="AM8" s="783"/>
      <c r="AN8" s="783"/>
      <c r="AO8" s="783"/>
      <c r="AP8" s="783">
        <v>17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-15</v>
      </c>
      <c r="CI8" s="800"/>
      <c r="CJ8" s="800"/>
      <c r="CK8" s="800"/>
      <c r="CL8" s="801"/>
      <c r="CM8" s="799">
        <v>-113</v>
      </c>
      <c r="CN8" s="800"/>
      <c r="CO8" s="800"/>
      <c r="CP8" s="800"/>
      <c r="CQ8" s="801"/>
      <c r="CR8" s="799">
        <v>66</v>
      </c>
      <c r="CS8" s="800"/>
      <c r="CT8" s="800"/>
      <c r="CU8" s="800"/>
      <c r="CV8" s="801"/>
      <c r="CW8" s="799" t="s">
        <v>482</v>
      </c>
      <c r="CX8" s="800"/>
      <c r="CY8" s="800"/>
      <c r="CZ8" s="800"/>
      <c r="DA8" s="801"/>
      <c r="DB8" s="799">
        <v>60</v>
      </c>
      <c r="DC8" s="800"/>
      <c r="DD8" s="800"/>
      <c r="DE8" s="800"/>
      <c r="DF8" s="801"/>
      <c r="DG8" s="799" t="s">
        <v>482</v>
      </c>
      <c r="DH8" s="800"/>
      <c r="DI8" s="800"/>
      <c r="DJ8" s="800"/>
      <c r="DK8" s="801"/>
      <c r="DL8" s="799" t="s">
        <v>482</v>
      </c>
      <c r="DM8" s="800"/>
      <c r="DN8" s="800"/>
      <c r="DO8" s="800"/>
      <c r="DP8" s="801"/>
      <c r="DQ8" s="799" t="s">
        <v>482</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225</v>
      </c>
      <c r="R9" s="777"/>
      <c r="S9" s="777"/>
      <c r="T9" s="777"/>
      <c r="U9" s="777"/>
      <c r="V9" s="777">
        <v>225</v>
      </c>
      <c r="W9" s="777"/>
      <c r="X9" s="777"/>
      <c r="Y9" s="777"/>
      <c r="Z9" s="777"/>
      <c r="AA9" s="777" t="s">
        <v>482</v>
      </c>
      <c r="AB9" s="777"/>
      <c r="AC9" s="777"/>
      <c r="AD9" s="777"/>
      <c r="AE9" s="778"/>
      <c r="AF9" s="779" t="s">
        <v>108</v>
      </c>
      <c r="AG9" s="780"/>
      <c r="AH9" s="780"/>
      <c r="AI9" s="780"/>
      <c r="AJ9" s="781"/>
      <c r="AK9" s="782">
        <v>57</v>
      </c>
      <c r="AL9" s="783"/>
      <c r="AM9" s="783"/>
      <c r="AN9" s="783"/>
      <c r="AO9" s="783"/>
      <c r="AP9" s="783">
        <v>115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-6</v>
      </c>
      <c r="CI9" s="800"/>
      <c r="CJ9" s="800"/>
      <c r="CK9" s="800"/>
      <c r="CL9" s="801"/>
      <c r="CM9" s="799">
        <v>70</v>
      </c>
      <c r="CN9" s="800"/>
      <c r="CO9" s="800"/>
      <c r="CP9" s="800"/>
      <c r="CQ9" s="801"/>
      <c r="CR9" s="799">
        <v>100</v>
      </c>
      <c r="CS9" s="800"/>
      <c r="CT9" s="800"/>
      <c r="CU9" s="800"/>
      <c r="CV9" s="801"/>
      <c r="CW9" s="799">
        <v>0</v>
      </c>
      <c r="CX9" s="800"/>
      <c r="CY9" s="800"/>
      <c r="CZ9" s="800"/>
      <c r="DA9" s="801"/>
      <c r="DB9" s="799" t="s">
        <v>482</v>
      </c>
      <c r="DC9" s="800"/>
      <c r="DD9" s="800"/>
      <c r="DE9" s="800"/>
      <c r="DF9" s="801"/>
      <c r="DG9" s="799" t="s">
        <v>482</v>
      </c>
      <c r="DH9" s="800"/>
      <c r="DI9" s="800"/>
      <c r="DJ9" s="800"/>
      <c r="DK9" s="801"/>
      <c r="DL9" s="799" t="s">
        <v>482</v>
      </c>
      <c r="DM9" s="800"/>
      <c r="DN9" s="800"/>
      <c r="DO9" s="800"/>
      <c r="DP9" s="801"/>
      <c r="DQ9" s="799" t="s">
        <v>482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25158</v>
      </c>
      <c r="R23" s="812"/>
      <c r="S23" s="812"/>
      <c r="T23" s="812"/>
      <c r="U23" s="812"/>
      <c r="V23" s="812">
        <v>24494</v>
      </c>
      <c r="W23" s="812"/>
      <c r="X23" s="812"/>
      <c r="Y23" s="812"/>
      <c r="Z23" s="812"/>
      <c r="AA23" s="812">
        <v>664</v>
      </c>
      <c r="AB23" s="812"/>
      <c r="AC23" s="812"/>
      <c r="AD23" s="812"/>
      <c r="AE23" s="813"/>
      <c r="AF23" s="814">
        <v>530</v>
      </c>
      <c r="AG23" s="812"/>
      <c r="AH23" s="812"/>
      <c r="AI23" s="812"/>
      <c r="AJ23" s="815"/>
      <c r="AK23" s="816"/>
      <c r="AL23" s="817"/>
      <c r="AM23" s="817"/>
      <c r="AN23" s="817"/>
      <c r="AO23" s="817"/>
      <c r="AP23" s="812">
        <v>24976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4454</v>
      </c>
      <c r="R28" s="841"/>
      <c r="S28" s="841"/>
      <c r="T28" s="841"/>
      <c r="U28" s="841"/>
      <c r="V28" s="841">
        <v>4326</v>
      </c>
      <c r="W28" s="841"/>
      <c r="X28" s="841"/>
      <c r="Y28" s="841"/>
      <c r="Z28" s="841"/>
      <c r="AA28" s="841">
        <v>129</v>
      </c>
      <c r="AB28" s="841"/>
      <c r="AC28" s="841"/>
      <c r="AD28" s="841"/>
      <c r="AE28" s="842"/>
      <c r="AF28" s="843">
        <v>129</v>
      </c>
      <c r="AG28" s="841"/>
      <c r="AH28" s="841"/>
      <c r="AI28" s="841"/>
      <c r="AJ28" s="844"/>
      <c r="AK28" s="845">
        <v>428</v>
      </c>
      <c r="AL28" s="836"/>
      <c r="AM28" s="836"/>
      <c r="AN28" s="836"/>
      <c r="AO28" s="836"/>
      <c r="AP28" s="836" t="s">
        <v>482</v>
      </c>
      <c r="AQ28" s="836"/>
      <c r="AR28" s="836"/>
      <c r="AS28" s="836"/>
      <c r="AT28" s="836"/>
      <c r="AU28" s="836" t="s">
        <v>482</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188</v>
      </c>
      <c r="R29" s="777"/>
      <c r="S29" s="777"/>
      <c r="T29" s="777"/>
      <c r="U29" s="777"/>
      <c r="V29" s="777">
        <v>188</v>
      </c>
      <c r="W29" s="777"/>
      <c r="X29" s="777"/>
      <c r="Y29" s="777"/>
      <c r="Z29" s="777"/>
      <c r="AA29" s="777" t="s">
        <v>482</v>
      </c>
      <c r="AB29" s="777"/>
      <c r="AC29" s="777"/>
      <c r="AD29" s="777"/>
      <c r="AE29" s="778"/>
      <c r="AF29" s="779" t="s">
        <v>108</v>
      </c>
      <c r="AG29" s="780"/>
      <c r="AH29" s="780"/>
      <c r="AI29" s="780"/>
      <c r="AJ29" s="781"/>
      <c r="AK29" s="848">
        <v>14</v>
      </c>
      <c r="AL29" s="849"/>
      <c r="AM29" s="849"/>
      <c r="AN29" s="849"/>
      <c r="AO29" s="849"/>
      <c r="AP29" s="849">
        <v>0</v>
      </c>
      <c r="AQ29" s="849"/>
      <c r="AR29" s="849"/>
      <c r="AS29" s="849"/>
      <c r="AT29" s="849"/>
      <c r="AU29" s="849">
        <v>0</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5300</v>
      </c>
      <c r="R30" s="777"/>
      <c r="S30" s="777"/>
      <c r="T30" s="777"/>
      <c r="U30" s="777"/>
      <c r="V30" s="777">
        <v>5199</v>
      </c>
      <c r="W30" s="777"/>
      <c r="X30" s="777"/>
      <c r="Y30" s="777"/>
      <c r="Z30" s="777"/>
      <c r="AA30" s="777">
        <v>101</v>
      </c>
      <c r="AB30" s="777"/>
      <c r="AC30" s="777"/>
      <c r="AD30" s="777"/>
      <c r="AE30" s="778"/>
      <c r="AF30" s="779">
        <v>101</v>
      </c>
      <c r="AG30" s="780"/>
      <c r="AH30" s="780"/>
      <c r="AI30" s="780"/>
      <c r="AJ30" s="781"/>
      <c r="AK30" s="848">
        <v>829</v>
      </c>
      <c r="AL30" s="849"/>
      <c r="AM30" s="849"/>
      <c r="AN30" s="849"/>
      <c r="AO30" s="849"/>
      <c r="AP30" s="849" t="s">
        <v>482</v>
      </c>
      <c r="AQ30" s="849"/>
      <c r="AR30" s="849"/>
      <c r="AS30" s="849"/>
      <c r="AT30" s="849"/>
      <c r="AU30" s="849" t="s">
        <v>482</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402</v>
      </c>
      <c r="R31" s="777"/>
      <c r="S31" s="777"/>
      <c r="T31" s="777"/>
      <c r="U31" s="777"/>
      <c r="V31" s="777">
        <v>401</v>
      </c>
      <c r="W31" s="777"/>
      <c r="X31" s="777"/>
      <c r="Y31" s="777"/>
      <c r="Z31" s="777"/>
      <c r="AA31" s="777">
        <v>1</v>
      </c>
      <c r="AB31" s="777"/>
      <c r="AC31" s="777"/>
      <c r="AD31" s="777"/>
      <c r="AE31" s="778"/>
      <c r="AF31" s="779">
        <v>1</v>
      </c>
      <c r="AG31" s="780"/>
      <c r="AH31" s="780"/>
      <c r="AI31" s="780"/>
      <c r="AJ31" s="781"/>
      <c r="AK31" s="848">
        <v>153</v>
      </c>
      <c r="AL31" s="849"/>
      <c r="AM31" s="849"/>
      <c r="AN31" s="849"/>
      <c r="AO31" s="849"/>
      <c r="AP31" s="849" t="s">
        <v>482</v>
      </c>
      <c r="AQ31" s="849"/>
      <c r="AR31" s="849"/>
      <c r="AS31" s="849"/>
      <c r="AT31" s="849"/>
      <c r="AU31" s="849" t="s">
        <v>482</v>
      </c>
      <c r="AV31" s="849"/>
      <c r="AW31" s="849"/>
      <c r="AX31" s="849"/>
      <c r="AY31" s="849"/>
      <c r="AZ31" s="850" t="s">
        <v>482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107</v>
      </c>
      <c r="R32" s="777"/>
      <c r="S32" s="777"/>
      <c r="T32" s="777"/>
      <c r="U32" s="777"/>
      <c r="V32" s="777">
        <v>107</v>
      </c>
      <c r="W32" s="777"/>
      <c r="X32" s="777"/>
      <c r="Y32" s="777"/>
      <c r="Z32" s="777"/>
      <c r="AA32" s="777" t="s">
        <v>482</v>
      </c>
      <c r="AB32" s="777"/>
      <c r="AC32" s="777"/>
      <c r="AD32" s="777"/>
      <c r="AE32" s="778"/>
      <c r="AF32" s="779" t="s">
        <v>108</v>
      </c>
      <c r="AG32" s="780"/>
      <c r="AH32" s="780"/>
      <c r="AI32" s="780"/>
      <c r="AJ32" s="781"/>
      <c r="AK32" s="848">
        <v>89</v>
      </c>
      <c r="AL32" s="849"/>
      <c r="AM32" s="849"/>
      <c r="AN32" s="849"/>
      <c r="AO32" s="849"/>
      <c r="AP32" s="849">
        <v>928</v>
      </c>
      <c r="AQ32" s="849"/>
      <c r="AR32" s="849"/>
      <c r="AS32" s="849"/>
      <c r="AT32" s="849"/>
      <c r="AU32" s="849">
        <v>498</v>
      </c>
      <c r="AV32" s="849"/>
      <c r="AW32" s="849"/>
      <c r="AX32" s="849"/>
      <c r="AY32" s="849"/>
      <c r="AZ32" s="850" t="s">
        <v>482</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154</v>
      </c>
      <c r="R33" s="777"/>
      <c r="S33" s="777"/>
      <c r="T33" s="777"/>
      <c r="U33" s="777"/>
      <c r="V33" s="777">
        <v>127</v>
      </c>
      <c r="W33" s="777"/>
      <c r="X33" s="777"/>
      <c r="Y33" s="777"/>
      <c r="Z33" s="777"/>
      <c r="AA33" s="777">
        <v>27</v>
      </c>
      <c r="AB33" s="777"/>
      <c r="AC33" s="777"/>
      <c r="AD33" s="777"/>
      <c r="AE33" s="778"/>
      <c r="AF33" s="779">
        <v>464</v>
      </c>
      <c r="AG33" s="780"/>
      <c r="AH33" s="780"/>
      <c r="AI33" s="780"/>
      <c r="AJ33" s="781"/>
      <c r="AK33" s="848">
        <v>1</v>
      </c>
      <c r="AL33" s="849"/>
      <c r="AM33" s="849"/>
      <c r="AN33" s="849"/>
      <c r="AO33" s="849"/>
      <c r="AP33" s="849">
        <v>89</v>
      </c>
      <c r="AQ33" s="849"/>
      <c r="AR33" s="849"/>
      <c r="AS33" s="849"/>
      <c r="AT33" s="849"/>
      <c r="AU33" s="849">
        <v>0</v>
      </c>
      <c r="AV33" s="849"/>
      <c r="AW33" s="849"/>
      <c r="AX33" s="849"/>
      <c r="AY33" s="849"/>
      <c r="AZ33" s="850" t="s">
        <v>482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615</v>
      </c>
      <c r="R34" s="777"/>
      <c r="S34" s="777"/>
      <c r="T34" s="777"/>
      <c r="U34" s="777"/>
      <c r="V34" s="777">
        <v>972</v>
      </c>
      <c r="W34" s="777"/>
      <c r="X34" s="777"/>
      <c r="Y34" s="777"/>
      <c r="Z34" s="777"/>
      <c r="AA34" s="777">
        <v>-357</v>
      </c>
      <c r="AB34" s="777"/>
      <c r="AC34" s="777"/>
      <c r="AD34" s="777"/>
      <c r="AE34" s="778"/>
      <c r="AF34" s="779" t="s">
        <v>108</v>
      </c>
      <c r="AG34" s="780"/>
      <c r="AH34" s="780"/>
      <c r="AI34" s="780"/>
      <c r="AJ34" s="781"/>
      <c r="AK34" s="848">
        <v>708</v>
      </c>
      <c r="AL34" s="849"/>
      <c r="AM34" s="849"/>
      <c r="AN34" s="849"/>
      <c r="AO34" s="849"/>
      <c r="AP34" s="849">
        <v>6141</v>
      </c>
      <c r="AQ34" s="849"/>
      <c r="AR34" s="849"/>
      <c r="AS34" s="849"/>
      <c r="AT34" s="849"/>
      <c r="AU34" s="849">
        <v>5803</v>
      </c>
      <c r="AV34" s="849"/>
      <c r="AW34" s="849"/>
      <c r="AX34" s="849"/>
      <c r="AY34" s="849"/>
      <c r="AZ34" s="850" t="s">
        <v>482</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1885</v>
      </c>
      <c r="R35" s="777"/>
      <c r="S35" s="777"/>
      <c r="T35" s="777"/>
      <c r="U35" s="777"/>
      <c r="V35" s="777">
        <v>1776</v>
      </c>
      <c r="W35" s="777"/>
      <c r="X35" s="777"/>
      <c r="Y35" s="777"/>
      <c r="Z35" s="777"/>
      <c r="AA35" s="777">
        <v>110</v>
      </c>
      <c r="AB35" s="777"/>
      <c r="AC35" s="777"/>
      <c r="AD35" s="777"/>
      <c r="AE35" s="778"/>
      <c r="AF35" s="779">
        <v>110</v>
      </c>
      <c r="AG35" s="780"/>
      <c r="AH35" s="780"/>
      <c r="AI35" s="780"/>
      <c r="AJ35" s="781"/>
      <c r="AK35" s="848">
        <v>166</v>
      </c>
      <c r="AL35" s="849"/>
      <c r="AM35" s="849"/>
      <c r="AN35" s="849"/>
      <c r="AO35" s="849"/>
      <c r="AP35" s="849">
        <v>3488</v>
      </c>
      <c r="AQ35" s="849"/>
      <c r="AR35" s="849"/>
      <c r="AS35" s="849"/>
      <c r="AT35" s="849"/>
      <c r="AU35" s="849">
        <v>2340</v>
      </c>
      <c r="AV35" s="849"/>
      <c r="AW35" s="849"/>
      <c r="AX35" s="849"/>
      <c r="AY35" s="849"/>
      <c r="AZ35" s="850" t="s">
        <v>482</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1601</v>
      </c>
      <c r="R36" s="777"/>
      <c r="S36" s="777"/>
      <c r="T36" s="777"/>
      <c r="U36" s="777"/>
      <c r="V36" s="777">
        <v>1593</v>
      </c>
      <c r="W36" s="777"/>
      <c r="X36" s="777"/>
      <c r="Y36" s="777"/>
      <c r="Z36" s="777"/>
      <c r="AA36" s="777">
        <v>8</v>
      </c>
      <c r="AB36" s="777"/>
      <c r="AC36" s="777"/>
      <c r="AD36" s="777"/>
      <c r="AE36" s="778"/>
      <c r="AF36" s="779" t="s">
        <v>108</v>
      </c>
      <c r="AG36" s="780"/>
      <c r="AH36" s="780"/>
      <c r="AI36" s="780"/>
      <c r="AJ36" s="781"/>
      <c r="AK36" s="848">
        <v>600</v>
      </c>
      <c r="AL36" s="849"/>
      <c r="AM36" s="849"/>
      <c r="AN36" s="849"/>
      <c r="AO36" s="849"/>
      <c r="AP36" s="849">
        <v>9429</v>
      </c>
      <c r="AQ36" s="849"/>
      <c r="AR36" s="849"/>
      <c r="AS36" s="849"/>
      <c r="AT36" s="849"/>
      <c r="AU36" s="849">
        <v>7939</v>
      </c>
      <c r="AV36" s="849"/>
      <c r="AW36" s="849"/>
      <c r="AX36" s="849"/>
      <c r="AY36" s="849"/>
      <c r="AZ36" s="850" t="s">
        <v>482</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379</v>
      </c>
      <c r="R37" s="777"/>
      <c r="S37" s="777"/>
      <c r="T37" s="777"/>
      <c r="U37" s="777"/>
      <c r="V37" s="777">
        <v>379</v>
      </c>
      <c r="W37" s="777"/>
      <c r="X37" s="777"/>
      <c r="Y37" s="777"/>
      <c r="Z37" s="777"/>
      <c r="AA37" s="777" t="s">
        <v>482</v>
      </c>
      <c r="AB37" s="777"/>
      <c r="AC37" s="777"/>
      <c r="AD37" s="777"/>
      <c r="AE37" s="778"/>
      <c r="AF37" s="779" t="s">
        <v>108</v>
      </c>
      <c r="AG37" s="780"/>
      <c r="AH37" s="780"/>
      <c r="AI37" s="780"/>
      <c r="AJ37" s="781"/>
      <c r="AK37" s="848">
        <v>203</v>
      </c>
      <c r="AL37" s="849"/>
      <c r="AM37" s="849"/>
      <c r="AN37" s="849"/>
      <c r="AO37" s="849"/>
      <c r="AP37" s="849">
        <v>2708</v>
      </c>
      <c r="AQ37" s="849"/>
      <c r="AR37" s="849"/>
      <c r="AS37" s="849"/>
      <c r="AT37" s="849"/>
      <c r="AU37" s="849">
        <v>2190</v>
      </c>
      <c r="AV37" s="849"/>
      <c r="AW37" s="849"/>
      <c r="AX37" s="849"/>
      <c r="AY37" s="849"/>
      <c r="AZ37" s="850" t="s">
        <v>482</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27</v>
      </c>
      <c r="R38" s="777"/>
      <c r="S38" s="777"/>
      <c r="T38" s="777"/>
      <c r="U38" s="777"/>
      <c r="V38" s="777">
        <v>27</v>
      </c>
      <c r="W38" s="777"/>
      <c r="X38" s="777"/>
      <c r="Y38" s="777"/>
      <c r="Z38" s="777"/>
      <c r="AA38" s="777" t="s">
        <v>482</v>
      </c>
      <c r="AB38" s="777"/>
      <c r="AC38" s="777"/>
      <c r="AD38" s="777"/>
      <c r="AE38" s="778"/>
      <c r="AF38" s="779" t="s">
        <v>108</v>
      </c>
      <c r="AG38" s="780"/>
      <c r="AH38" s="780"/>
      <c r="AI38" s="780"/>
      <c r="AJ38" s="781"/>
      <c r="AK38" s="848">
        <v>18</v>
      </c>
      <c r="AL38" s="849"/>
      <c r="AM38" s="849"/>
      <c r="AN38" s="849"/>
      <c r="AO38" s="849"/>
      <c r="AP38" s="849">
        <v>63</v>
      </c>
      <c r="AQ38" s="849"/>
      <c r="AR38" s="849"/>
      <c r="AS38" s="849"/>
      <c r="AT38" s="849"/>
      <c r="AU38" s="849">
        <v>45</v>
      </c>
      <c r="AV38" s="849"/>
      <c r="AW38" s="849"/>
      <c r="AX38" s="849"/>
      <c r="AY38" s="849"/>
      <c r="AZ38" s="850" t="s">
        <v>482</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804</v>
      </c>
      <c r="AG63" s="860"/>
      <c r="AH63" s="860"/>
      <c r="AI63" s="860"/>
      <c r="AJ63" s="861"/>
      <c r="AK63" s="862"/>
      <c r="AL63" s="857"/>
      <c r="AM63" s="857"/>
      <c r="AN63" s="857"/>
      <c r="AO63" s="857"/>
      <c r="AP63" s="860">
        <v>22845</v>
      </c>
      <c r="AQ63" s="860"/>
      <c r="AR63" s="860"/>
      <c r="AS63" s="860"/>
      <c r="AT63" s="860"/>
      <c r="AU63" s="860">
        <v>18817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482</v>
      </c>
      <c r="AQ68" s="884"/>
      <c r="AR68" s="884"/>
      <c r="AS68" s="884"/>
      <c r="AT68" s="884"/>
      <c r="AU68" s="884" t="s">
        <v>482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482</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482</v>
      </c>
      <c r="AL70" s="849"/>
      <c r="AM70" s="849"/>
      <c r="AN70" s="849"/>
      <c r="AO70" s="849"/>
      <c r="AP70" s="849" t="s">
        <v>482</v>
      </c>
      <c r="AQ70" s="849"/>
      <c r="AR70" s="849"/>
      <c r="AS70" s="849"/>
      <c r="AT70" s="849"/>
      <c r="AU70" s="849" t="s">
        <v>482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482</v>
      </c>
      <c r="AL71" s="849"/>
      <c r="AM71" s="849"/>
      <c r="AN71" s="849"/>
      <c r="AO71" s="849"/>
      <c r="AP71" s="849" t="s">
        <v>482</v>
      </c>
      <c r="AQ71" s="849"/>
      <c r="AR71" s="849"/>
      <c r="AS71" s="849"/>
      <c r="AT71" s="849"/>
      <c r="AU71" s="849" t="s">
        <v>482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482</v>
      </c>
      <c r="AQ72" s="849"/>
      <c r="AR72" s="849"/>
      <c r="AS72" s="849"/>
      <c r="AT72" s="849"/>
      <c r="AU72" s="849" t="s">
        <v>482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196</v>
      </c>
      <c r="R73" s="849"/>
      <c r="S73" s="849"/>
      <c r="T73" s="849"/>
      <c r="U73" s="849"/>
      <c r="V73" s="849">
        <v>185</v>
      </c>
      <c r="W73" s="849"/>
      <c r="X73" s="849"/>
      <c r="Y73" s="849"/>
      <c r="Z73" s="849"/>
      <c r="AA73" s="849">
        <v>11</v>
      </c>
      <c r="AB73" s="849"/>
      <c r="AC73" s="849"/>
      <c r="AD73" s="849"/>
      <c r="AE73" s="849"/>
      <c r="AF73" s="849">
        <v>11</v>
      </c>
      <c r="AG73" s="849"/>
      <c r="AH73" s="849"/>
      <c r="AI73" s="849"/>
      <c r="AJ73" s="849"/>
      <c r="AK73" s="849" t="s">
        <v>482</v>
      </c>
      <c r="AL73" s="849"/>
      <c r="AM73" s="849"/>
      <c r="AN73" s="849"/>
      <c r="AO73" s="849"/>
      <c r="AP73" s="849">
        <v>16</v>
      </c>
      <c r="AQ73" s="849"/>
      <c r="AR73" s="849"/>
      <c r="AS73" s="849"/>
      <c r="AT73" s="849"/>
      <c r="AU73" s="849">
        <v>10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101</v>
      </c>
      <c r="R74" s="849"/>
      <c r="S74" s="849"/>
      <c r="T74" s="849"/>
      <c r="U74" s="849"/>
      <c r="V74" s="849">
        <v>96</v>
      </c>
      <c r="W74" s="849"/>
      <c r="X74" s="849"/>
      <c r="Y74" s="849"/>
      <c r="Z74" s="849"/>
      <c r="AA74" s="849">
        <v>5</v>
      </c>
      <c r="AB74" s="849"/>
      <c r="AC74" s="849"/>
      <c r="AD74" s="849"/>
      <c r="AE74" s="849"/>
      <c r="AF74" s="849">
        <v>5</v>
      </c>
      <c r="AG74" s="849"/>
      <c r="AH74" s="849"/>
      <c r="AI74" s="849"/>
      <c r="AJ74" s="849"/>
      <c r="AK74" s="849">
        <v>8</v>
      </c>
      <c r="AL74" s="849"/>
      <c r="AM74" s="849"/>
      <c r="AN74" s="849"/>
      <c r="AO74" s="849"/>
      <c r="AP74" s="849" t="s">
        <v>482</v>
      </c>
      <c r="AQ74" s="849"/>
      <c r="AR74" s="849"/>
      <c r="AS74" s="849"/>
      <c r="AT74" s="849"/>
      <c r="AU74" s="849" t="s">
        <v>482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9303</v>
      </c>
      <c r="AG88" s="860"/>
      <c r="AH88" s="860"/>
      <c r="AI88" s="860"/>
      <c r="AJ88" s="860"/>
      <c r="AK88" s="857"/>
      <c r="AL88" s="857"/>
      <c r="AM88" s="857"/>
      <c r="AN88" s="857"/>
      <c r="AO88" s="857"/>
      <c r="AP88" s="860">
        <v>16</v>
      </c>
      <c r="AQ88" s="860"/>
      <c r="AR88" s="860"/>
      <c r="AS88" s="860"/>
      <c r="AT88" s="860"/>
      <c r="AU88" s="860">
        <v>10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193</v>
      </c>
      <c r="CS102" s="868"/>
      <c r="CT102" s="868"/>
      <c r="CU102" s="868"/>
      <c r="CV102" s="911"/>
      <c r="CW102" s="910">
        <v>0</v>
      </c>
      <c r="CX102" s="868"/>
      <c r="CY102" s="868"/>
      <c r="CZ102" s="868"/>
      <c r="DA102" s="911"/>
      <c r="DB102" s="910">
        <v>60</v>
      </c>
      <c r="DC102" s="868"/>
      <c r="DD102" s="868"/>
      <c r="DE102" s="868"/>
      <c r="DF102" s="911"/>
      <c r="DG102" s="910" t="s">
        <v>482</v>
      </c>
      <c r="DH102" s="868"/>
      <c r="DI102" s="868"/>
      <c r="DJ102" s="868"/>
      <c r="DK102" s="911"/>
      <c r="DL102" s="910" t="s">
        <v>482</v>
      </c>
      <c r="DM102" s="868"/>
      <c r="DN102" s="868"/>
      <c r="DO102" s="868"/>
      <c r="DP102" s="911"/>
      <c r="DQ102" s="910" t="s">
        <v>482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284</v>
      </c>
      <c r="AG109" s="913"/>
      <c r="AH109" s="913"/>
      <c r="AI109" s="913"/>
      <c r="AJ109" s="914"/>
      <c r="AK109" s="912" t="s">
        <v>283</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284</v>
      </c>
      <c r="BW109" s="913"/>
      <c r="BX109" s="913"/>
      <c r="BY109" s="913"/>
      <c r="BZ109" s="914"/>
      <c r="CA109" s="912" t="s">
        <v>283</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284</v>
      </c>
      <c r="DM109" s="913"/>
      <c r="DN109" s="913"/>
      <c r="DO109" s="913"/>
      <c r="DP109" s="914"/>
      <c r="DQ109" s="912" t="s">
        <v>283</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2612754</v>
      </c>
      <c r="AB110" s="920"/>
      <c r="AC110" s="920"/>
      <c r="AD110" s="920"/>
      <c r="AE110" s="921"/>
      <c r="AF110" s="922">
        <v>2434014</v>
      </c>
      <c r="AG110" s="920"/>
      <c r="AH110" s="920"/>
      <c r="AI110" s="920"/>
      <c r="AJ110" s="921"/>
      <c r="AK110" s="922">
        <v>2414411</v>
      </c>
      <c r="AL110" s="920"/>
      <c r="AM110" s="920"/>
      <c r="AN110" s="920"/>
      <c r="AO110" s="921"/>
      <c r="AP110" s="923">
        <v>19.3</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23068610</v>
      </c>
      <c r="BR110" s="957"/>
      <c r="BS110" s="957"/>
      <c r="BT110" s="957"/>
      <c r="BU110" s="957"/>
      <c r="BV110" s="957">
        <v>24167464</v>
      </c>
      <c r="BW110" s="957"/>
      <c r="BX110" s="957"/>
      <c r="BY110" s="957"/>
      <c r="BZ110" s="957"/>
      <c r="CA110" s="957">
        <v>24976729</v>
      </c>
      <c r="CB110" s="957"/>
      <c r="CC110" s="957"/>
      <c r="CD110" s="957"/>
      <c r="CE110" s="957"/>
      <c r="CF110" s="971">
        <v>199.6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14021</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19131780</v>
      </c>
      <c r="BR112" s="950"/>
      <c r="BS112" s="950"/>
      <c r="BT112" s="950"/>
      <c r="BU112" s="950"/>
      <c r="BV112" s="950">
        <v>18858326</v>
      </c>
      <c r="BW112" s="950"/>
      <c r="BX112" s="950"/>
      <c r="BY112" s="950"/>
      <c r="BZ112" s="950"/>
      <c r="CA112" s="950">
        <v>18816623</v>
      </c>
      <c r="CB112" s="950"/>
      <c r="CC112" s="950"/>
      <c r="CD112" s="950"/>
      <c r="CE112" s="950"/>
      <c r="CF112" s="944">
        <v>150.4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1061907</v>
      </c>
      <c r="AB113" s="964"/>
      <c r="AC113" s="964"/>
      <c r="AD113" s="964"/>
      <c r="AE113" s="965"/>
      <c r="AF113" s="966">
        <v>1122645</v>
      </c>
      <c r="AG113" s="964"/>
      <c r="AH113" s="964"/>
      <c r="AI113" s="964"/>
      <c r="AJ113" s="965"/>
      <c r="AK113" s="966">
        <v>1141423</v>
      </c>
      <c r="AL113" s="964"/>
      <c r="AM113" s="964"/>
      <c r="AN113" s="964"/>
      <c r="AO113" s="965"/>
      <c r="AP113" s="967">
        <v>9.1</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17002</v>
      </c>
      <c r="BR113" s="950"/>
      <c r="BS113" s="950"/>
      <c r="BT113" s="950"/>
      <c r="BU113" s="950"/>
      <c r="BV113" s="950">
        <v>13676</v>
      </c>
      <c r="BW113" s="950"/>
      <c r="BX113" s="950"/>
      <c r="BY113" s="950"/>
      <c r="BZ113" s="950"/>
      <c r="CA113" s="950">
        <v>10313</v>
      </c>
      <c r="CB113" s="950"/>
      <c r="CC113" s="950"/>
      <c r="CD113" s="950"/>
      <c r="CE113" s="950"/>
      <c r="CF113" s="944">
        <v>0.1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4060</v>
      </c>
      <c r="AB114" s="989"/>
      <c r="AC114" s="989"/>
      <c r="AD114" s="989"/>
      <c r="AE114" s="990"/>
      <c r="AF114" s="991">
        <v>4060</v>
      </c>
      <c r="AG114" s="989"/>
      <c r="AH114" s="989"/>
      <c r="AI114" s="989"/>
      <c r="AJ114" s="990"/>
      <c r="AK114" s="991">
        <v>4060</v>
      </c>
      <c r="AL114" s="989"/>
      <c r="AM114" s="989"/>
      <c r="AN114" s="989"/>
      <c r="AO114" s="990"/>
      <c r="AP114" s="992">
        <v>0</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4181139</v>
      </c>
      <c r="BR114" s="950"/>
      <c r="BS114" s="950"/>
      <c r="BT114" s="950"/>
      <c r="BU114" s="950"/>
      <c r="BV114" s="950">
        <v>3747086</v>
      </c>
      <c r="BW114" s="950"/>
      <c r="BX114" s="950"/>
      <c r="BY114" s="950"/>
      <c r="BZ114" s="950"/>
      <c r="CA114" s="950">
        <v>3327791</v>
      </c>
      <c r="CB114" s="950"/>
      <c r="CC114" s="950"/>
      <c r="CD114" s="950"/>
      <c r="CE114" s="950"/>
      <c r="CF114" s="944">
        <v>26.6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24933</v>
      </c>
      <c r="AB115" s="964"/>
      <c r="AC115" s="964"/>
      <c r="AD115" s="964"/>
      <c r="AE115" s="965"/>
      <c r="AF115" s="966">
        <v>14668</v>
      </c>
      <c r="AG115" s="964"/>
      <c r="AH115" s="964"/>
      <c r="AI115" s="964"/>
      <c r="AJ115" s="965"/>
      <c r="AK115" s="966">
        <v>684</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1800</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14021</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3703654</v>
      </c>
      <c r="AB117" s="996"/>
      <c r="AC117" s="996"/>
      <c r="AD117" s="996"/>
      <c r="AE117" s="997"/>
      <c r="AF117" s="995">
        <v>3575387</v>
      </c>
      <c r="AG117" s="996"/>
      <c r="AH117" s="996"/>
      <c r="AI117" s="996"/>
      <c r="AJ117" s="997"/>
      <c r="AK117" s="995">
        <v>3560578</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284</v>
      </c>
      <c r="AG118" s="913"/>
      <c r="AH118" s="913"/>
      <c r="AI118" s="913"/>
      <c r="AJ118" s="914"/>
      <c r="AK118" s="912" t="s">
        <v>283</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46414352</v>
      </c>
      <c r="BR118" s="1016"/>
      <c r="BS118" s="1016"/>
      <c r="BT118" s="1016"/>
      <c r="BU118" s="1016"/>
      <c r="BV118" s="1016">
        <v>46786552</v>
      </c>
      <c r="BW118" s="1016"/>
      <c r="BX118" s="1016"/>
      <c r="BY118" s="1016"/>
      <c r="BZ118" s="1016"/>
      <c r="CA118" s="1016">
        <v>47131456</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8404044</v>
      </c>
      <c r="BR119" s="957"/>
      <c r="BS119" s="957"/>
      <c r="BT119" s="957"/>
      <c r="BU119" s="957"/>
      <c r="BV119" s="957">
        <v>8712171</v>
      </c>
      <c r="BW119" s="957"/>
      <c r="BX119" s="957"/>
      <c r="BY119" s="957"/>
      <c r="BZ119" s="957"/>
      <c r="CA119" s="957">
        <v>10674324</v>
      </c>
      <c r="CB119" s="957"/>
      <c r="CC119" s="957"/>
      <c r="CD119" s="957"/>
      <c r="CE119" s="957"/>
      <c r="CF119" s="971">
        <v>85.3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927579</v>
      </c>
      <c r="BR120" s="950"/>
      <c r="BS120" s="950"/>
      <c r="BT120" s="950"/>
      <c r="BU120" s="950"/>
      <c r="BV120" s="950">
        <v>1076729</v>
      </c>
      <c r="BW120" s="950"/>
      <c r="BX120" s="950"/>
      <c r="BY120" s="950"/>
      <c r="BZ120" s="950"/>
      <c r="CA120" s="950">
        <v>1375976</v>
      </c>
      <c r="CB120" s="950"/>
      <c r="CC120" s="950"/>
      <c r="CD120" s="950"/>
      <c r="CE120" s="950"/>
      <c r="CF120" s="944">
        <v>11</v>
      </c>
      <c r="CG120" s="945"/>
      <c r="CH120" s="945"/>
      <c r="CI120" s="945"/>
      <c r="CJ120" s="945"/>
      <c r="CK120" s="1043" t="s">
        <v>439</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8121308</v>
      </c>
      <c r="DH120" s="957"/>
      <c r="DI120" s="957"/>
      <c r="DJ120" s="957"/>
      <c r="DK120" s="957"/>
      <c r="DL120" s="957">
        <v>8143597</v>
      </c>
      <c r="DM120" s="957"/>
      <c r="DN120" s="957"/>
      <c r="DO120" s="957"/>
      <c r="DP120" s="957"/>
      <c r="DQ120" s="957">
        <v>7938934</v>
      </c>
      <c r="DR120" s="957"/>
      <c r="DS120" s="957"/>
      <c r="DT120" s="957"/>
      <c r="DU120" s="957"/>
      <c r="DV120" s="958">
        <v>63.5</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26339326</v>
      </c>
      <c r="BR121" s="1016"/>
      <c r="BS121" s="1016"/>
      <c r="BT121" s="1016"/>
      <c r="BU121" s="1016"/>
      <c r="BV121" s="1016">
        <v>26982187</v>
      </c>
      <c r="BW121" s="1016"/>
      <c r="BX121" s="1016"/>
      <c r="BY121" s="1016"/>
      <c r="BZ121" s="1016"/>
      <c r="CA121" s="1016">
        <v>27465045</v>
      </c>
      <c r="CB121" s="1016"/>
      <c r="CC121" s="1016"/>
      <c r="CD121" s="1016"/>
      <c r="CE121" s="1016"/>
      <c r="CF121" s="1054">
        <v>219.5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5981317</v>
      </c>
      <c r="DH121" s="950"/>
      <c r="DI121" s="950"/>
      <c r="DJ121" s="950"/>
      <c r="DK121" s="950"/>
      <c r="DL121" s="950">
        <v>5879004</v>
      </c>
      <c r="DM121" s="950"/>
      <c r="DN121" s="950"/>
      <c r="DO121" s="950"/>
      <c r="DP121" s="950"/>
      <c r="DQ121" s="950">
        <v>5802994</v>
      </c>
      <c r="DR121" s="950"/>
      <c r="DS121" s="950"/>
      <c r="DT121" s="950"/>
      <c r="DU121" s="950"/>
      <c r="DV121" s="951">
        <v>46.4</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35670949</v>
      </c>
      <c r="BR122" s="1065"/>
      <c r="BS122" s="1065"/>
      <c r="BT122" s="1065"/>
      <c r="BU122" s="1065"/>
      <c r="BV122" s="1065">
        <v>36771087</v>
      </c>
      <c r="BW122" s="1065"/>
      <c r="BX122" s="1065"/>
      <c r="BY122" s="1065"/>
      <c r="BZ122" s="1065"/>
      <c r="CA122" s="1065">
        <v>39515345</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v>1982067</v>
      </c>
      <c r="DH122" s="950"/>
      <c r="DI122" s="950"/>
      <c r="DJ122" s="950"/>
      <c r="DK122" s="950"/>
      <c r="DL122" s="950">
        <v>1953475</v>
      </c>
      <c r="DM122" s="950"/>
      <c r="DN122" s="950"/>
      <c r="DO122" s="950"/>
      <c r="DP122" s="950"/>
      <c r="DQ122" s="950">
        <v>2340315</v>
      </c>
      <c r="DR122" s="950"/>
      <c r="DS122" s="950"/>
      <c r="DT122" s="950"/>
      <c r="DU122" s="950"/>
      <c r="DV122" s="951">
        <v>18.7</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24840</v>
      </c>
      <c r="AB123" s="989"/>
      <c r="AC123" s="989"/>
      <c r="AD123" s="989"/>
      <c r="AE123" s="990"/>
      <c r="AF123" s="991">
        <v>14021</v>
      </c>
      <c r="AG123" s="989"/>
      <c r="AH123" s="989"/>
      <c r="AI123" s="989"/>
      <c r="AJ123" s="990"/>
      <c r="AK123" s="991" t="s">
        <v>108</v>
      </c>
      <c r="AL123" s="989"/>
      <c r="AM123" s="989"/>
      <c r="AN123" s="989"/>
      <c r="AO123" s="990"/>
      <c r="AP123" s="992" t="s">
        <v>108</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83.2</v>
      </c>
      <c r="BR123" s="1057"/>
      <c r="BS123" s="1057"/>
      <c r="BT123" s="1057"/>
      <c r="BU123" s="1057"/>
      <c r="BV123" s="1057">
        <v>79.7</v>
      </c>
      <c r="BW123" s="1057"/>
      <c r="BX123" s="1057"/>
      <c r="BY123" s="1057"/>
      <c r="BZ123" s="1057"/>
      <c r="CA123" s="1057">
        <v>60.8</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2358796</v>
      </c>
      <c r="DH123" s="989"/>
      <c r="DI123" s="989"/>
      <c r="DJ123" s="989"/>
      <c r="DK123" s="990"/>
      <c r="DL123" s="991">
        <v>2258399</v>
      </c>
      <c r="DM123" s="989"/>
      <c r="DN123" s="989"/>
      <c r="DO123" s="989"/>
      <c r="DP123" s="990"/>
      <c r="DQ123" s="991">
        <v>2190475</v>
      </c>
      <c r="DR123" s="989"/>
      <c r="DS123" s="989"/>
      <c r="DT123" s="989"/>
      <c r="DU123" s="990"/>
      <c r="DV123" s="992">
        <v>17.5</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688292</v>
      </c>
      <c r="DH124" s="1028"/>
      <c r="DI124" s="1028"/>
      <c r="DJ124" s="1028"/>
      <c r="DK124" s="1029"/>
      <c r="DL124" s="1030">
        <v>623851</v>
      </c>
      <c r="DM124" s="1028"/>
      <c r="DN124" s="1028"/>
      <c r="DO124" s="1028"/>
      <c r="DP124" s="1029"/>
      <c r="DQ124" s="1030">
        <v>543905</v>
      </c>
      <c r="DR124" s="1028"/>
      <c r="DS124" s="1028"/>
      <c r="DT124" s="1028"/>
      <c r="DU124" s="1029"/>
      <c r="DV124" s="1031">
        <v>4.3</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93</v>
      </c>
      <c r="AB127" s="989"/>
      <c r="AC127" s="989"/>
      <c r="AD127" s="989"/>
      <c r="AE127" s="990"/>
      <c r="AF127" s="991">
        <v>647</v>
      </c>
      <c r="AG127" s="989"/>
      <c r="AH127" s="989"/>
      <c r="AI127" s="989"/>
      <c r="AJ127" s="990"/>
      <c r="AK127" s="991">
        <v>684</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12.79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v>1800</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99681</v>
      </c>
      <c r="AB128" s="1120"/>
      <c r="AC128" s="1120"/>
      <c r="AD128" s="1120"/>
      <c r="AE128" s="1121"/>
      <c r="AF128" s="1122">
        <v>121449</v>
      </c>
      <c r="AG128" s="1120"/>
      <c r="AH128" s="1120"/>
      <c r="AI128" s="1120"/>
      <c r="AJ128" s="1121"/>
      <c r="AK128" s="1122">
        <v>120579</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15203817</v>
      </c>
      <c r="AB129" s="989"/>
      <c r="AC129" s="989"/>
      <c r="AD129" s="989"/>
      <c r="AE129" s="990"/>
      <c r="AF129" s="991">
        <v>14886375</v>
      </c>
      <c r="AG129" s="989"/>
      <c r="AH129" s="989"/>
      <c r="AI129" s="989"/>
      <c r="AJ129" s="990"/>
      <c r="AK129" s="991">
        <v>14846527</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9.3000000000000007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2301225</v>
      </c>
      <c r="AB130" s="989"/>
      <c r="AC130" s="989"/>
      <c r="AD130" s="989"/>
      <c r="AE130" s="990"/>
      <c r="AF130" s="991">
        <v>2320478</v>
      </c>
      <c r="AG130" s="989"/>
      <c r="AH130" s="989"/>
      <c r="AI130" s="989"/>
      <c r="AJ130" s="990"/>
      <c r="AK130" s="991">
        <v>2335854</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60.8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12902592</v>
      </c>
      <c r="AB131" s="1028"/>
      <c r="AC131" s="1028"/>
      <c r="AD131" s="1028"/>
      <c r="AE131" s="1029"/>
      <c r="AF131" s="1030">
        <v>12565897</v>
      </c>
      <c r="AG131" s="1028"/>
      <c r="AH131" s="1028"/>
      <c r="AI131" s="1028"/>
      <c r="AJ131" s="1029"/>
      <c r="AK131" s="1030">
        <v>12510673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10.096792949999999</v>
      </c>
      <c r="AB132" s="1134"/>
      <c r="AC132" s="1134"/>
      <c r="AD132" s="1134"/>
      <c r="AE132" s="1135"/>
      <c r="AF132" s="1136">
        <v>9.0201280500000003</v>
      </c>
      <c r="AG132" s="1134"/>
      <c r="AH132" s="1134"/>
      <c r="AI132" s="1134"/>
      <c r="AJ132" s="1135"/>
      <c r="AK132" s="1136">
        <v>8.825624329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11.2</v>
      </c>
      <c r="AB133" s="1141"/>
      <c r="AC133" s="1141"/>
      <c r="AD133" s="1141"/>
      <c r="AE133" s="1142"/>
      <c r="AF133" s="1140">
        <v>9.6999999999999993</v>
      </c>
      <c r="AG133" s="1141"/>
      <c r="AH133" s="1141"/>
      <c r="AI133" s="1141"/>
      <c r="AJ133" s="1142"/>
      <c r="AK133" s="1140">
        <v>9.3000000000000007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3895174</v>
      </c>
      <c r="L9" s="264">
        <v>114131</v>
      </c>
      <c r="M9" s="265">
        <v>88578</v>
      </c>
      <c r="N9" s="266">
        <v>28.8</v>
      </c>
    </row>
    <row r="10" spans="1:16">
      <c r="A10" s="248"/>
      <c r="B10" s="244"/>
      <c r="C10" s="244"/>
      <c r="D10" s="244"/>
      <c r="E10" s="244"/>
      <c r="F10" s="244"/>
      <c r="G10" s="1149" t="s">
        <v>479</v>
      </c>
      <c r="H10" s="1150"/>
      <c r="I10" s="1150"/>
      <c r="J10" s="1151"/>
      <c r="K10" s="267">
        <v>454319</v>
      </c>
      <c r="L10" s="268">
        <v>13312</v>
      </c>
      <c r="M10" s="269">
        <v>7040</v>
      </c>
      <c r="N10" s="270">
        <v>89.1</v>
      </c>
    </row>
    <row r="11" spans="1:16" ht="13.5" customHeight="1">
      <c r="A11" s="248"/>
      <c r="B11" s="244"/>
      <c r="C11" s="244"/>
      <c r="D11" s="244"/>
      <c r="E11" s="244"/>
      <c r="F11" s="244"/>
      <c r="G11" s="1149" t="s">
        <v>480</v>
      </c>
      <c r="H11" s="1150"/>
      <c r="I11" s="1150"/>
      <c r="J11" s="1151"/>
      <c r="K11" s="267">
        <v>69314</v>
      </c>
      <c r="L11" s="268">
        <v>2031</v>
      </c>
      <c r="M11" s="269">
        <v>8852</v>
      </c>
      <c r="N11" s="270">
        <v>-77.099999999999994</v>
      </c>
    </row>
    <row r="12" spans="1:16" ht="13.5" customHeight="1">
      <c r="A12" s="248"/>
      <c r="B12" s="244"/>
      <c r="C12" s="244"/>
      <c r="D12" s="244"/>
      <c r="E12" s="244"/>
      <c r="F12" s="244"/>
      <c r="G12" s="1149" t="s">
        <v>481</v>
      </c>
      <c r="H12" s="1150"/>
      <c r="I12" s="1150"/>
      <c r="J12" s="1151"/>
      <c r="K12" s="267" t="s">
        <v>482</v>
      </c>
      <c r="L12" s="268" t="s">
        <v>482</v>
      </c>
      <c r="M12" s="269">
        <v>853</v>
      </c>
      <c r="N12" s="270" t="s">
        <v>482</v>
      </c>
    </row>
    <row r="13" spans="1:16" ht="13.5" customHeight="1">
      <c r="A13" s="248"/>
      <c r="B13" s="244"/>
      <c r="C13" s="244"/>
      <c r="D13" s="244"/>
      <c r="E13" s="244"/>
      <c r="F13" s="244"/>
      <c r="G13" s="1149" t="s">
        <v>483</v>
      </c>
      <c r="H13" s="1150"/>
      <c r="I13" s="1150"/>
      <c r="J13" s="1151"/>
      <c r="K13" s="267" t="s">
        <v>482</v>
      </c>
      <c r="L13" s="268" t="s">
        <v>482</v>
      </c>
      <c r="M13" s="269">
        <v>12</v>
      </c>
      <c r="N13" s="270" t="s">
        <v>482</v>
      </c>
    </row>
    <row r="14" spans="1:16" ht="13.5" customHeight="1">
      <c r="A14" s="248"/>
      <c r="B14" s="244"/>
      <c r="C14" s="244"/>
      <c r="D14" s="244"/>
      <c r="E14" s="244"/>
      <c r="F14" s="244"/>
      <c r="G14" s="1149" t="s">
        <v>484</v>
      </c>
      <c r="H14" s="1150"/>
      <c r="I14" s="1150"/>
      <c r="J14" s="1151"/>
      <c r="K14" s="267">
        <v>69975</v>
      </c>
      <c r="L14" s="268">
        <v>2050</v>
      </c>
      <c r="M14" s="269">
        <v>4061</v>
      </c>
      <c r="N14" s="270">
        <v>-49.5</v>
      </c>
    </row>
    <row r="15" spans="1:16" ht="13.5" customHeight="1">
      <c r="A15" s="248"/>
      <c r="B15" s="244"/>
      <c r="C15" s="244"/>
      <c r="D15" s="244"/>
      <c r="E15" s="244"/>
      <c r="F15" s="244"/>
      <c r="G15" s="1149" t="s">
        <v>485</v>
      </c>
      <c r="H15" s="1150"/>
      <c r="I15" s="1150"/>
      <c r="J15" s="1151"/>
      <c r="K15" s="267">
        <v>154920</v>
      </c>
      <c r="L15" s="268">
        <v>4539</v>
      </c>
      <c r="M15" s="269">
        <v>2096</v>
      </c>
      <c r="N15" s="270">
        <v>116.6</v>
      </c>
    </row>
    <row r="16" spans="1:16">
      <c r="A16" s="248"/>
      <c r="B16" s="244"/>
      <c r="C16" s="244"/>
      <c r="D16" s="244"/>
      <c r="E16" s="244"/>
      <c r="F16" s="244"/>
      <c r="G16" s="1152" t="s">
        <v>486</v>
      </c>
      <c r="H16" s="1153"/>
      <c r="I16" s="1153"/>
      <c r="J16" s="1154"/>
      <c r="K16" s="268">
        <v>-550571</v>
      </c>
      <c r="L16" s="268">
        <v>-16132</v>
      </c>
      <c r="M16" s="269">
        <v>-9609</v>
      </c>
      <c r="N16" s="270">
        <v>67.900000000000006</v>
      </c>
    </row>
    <row r="17" spans="1:16">
      <c r="A17" s="248"/>
      <c r="B17" s="244"/>
      <c r="C17" s="244"/>
      <c r="D17" s="244"/>
      <c r="E17" s="244"/>
      <c r="F17" s="244"/>
      <c r="G17" s="1152" t="s">
        <v>167</v>
      </c>
      <c r="H17" s="1153"/>
      <c r="I17" s="1153"/>
      <c r="J17" s="1154"/>
      <c r="K17" s="268">
        <v>4093131</v>
      </c>
      <c r="L17" s="268">
        <v>119931</v>
      </c>
      <c r="M17" s="269">
        <v>101883</v>
      </c>
      <c r="N17" s="270">
        <v>17.7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12.36</v>
      </c>
      <c r="L21" s="281">
        <v>9.81</v>
      </c>
      <c r="M21" s="282">
        <v>2.5499999999999998</v>
      </c>
      <c r="N21" s="249"/>
      <c r="O21" s="283"/>
      <c r="P21" s="279"/>
    </row>
    <row r="22" spans="1:16" s="284" customFormat="1">
      <c r="A22" s="279"/>
      <c r="B22" s="249"/>
      <c r="C22" s="249"/>
      <c r="D22" s="249"/>
      <c r="E22" s="249"/>
      <c r="F22" s="249"/>
      <c r="G22" s="1144" t="s">
        <v>492</v>
      </c>
      <c r="H22" s="1145"/>
      <c r="I22" s="1145"/>
      <c r="J22" s="1146"/>
      <c r="K22" s="285">
        <v>97.1</v>
      </c>
      <c r="L22" s="286">
        <v>97.8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2414411</v>
      </c>
      <c r="L32" s="294">
        <v>70744</v>
      </c>
      <c r="M32" s="295">
        <v>68295</v>
      </c>
      <c r="N32" s="296">
        <v>3.6</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20</v>
      </c>
      <c r="N34" s="296" t="s">
        <v>482</v>
      </c>
    </row>
    <row r="35" spans="1:16" ht="27" customHeight="1">
      <c r="A35" s="248"/>
      <c r="B35" s="244"/>
      <c r="C35" s="244"/>
      <c r="D35" s="244"/>
      <c r="E35" s="244"/>
      <c r="F35" s="244"/>
      <c r="G35" s="1160" t="s">
        <v>499</v>
      </c>
      <c r="H35" s="1161"/>
      <c r="I35" s="1161"/>
      <c r="J35" s="1162"/>
      <c r="K35" s="294">
        <v>1141423</v>
      </c>
      <c r="L35" s="294">
        <v>33444</v>
      </c>
      <c r="M35" s="295">
        <v>17270</v>
      </c>
      <c r="N35" s="296">
        <v>93.7</v>
      </c>
    </row>
    <row r="36" spans="1:16" ht="27" customHeight="1">
      <c r="A36" s="248"/>
      <c r="B36" s="244"/>
      <c r="C36" s="244"/>
      <c r="D36" s="244"/>
      <c r="E36" s="244"/>
      <c r="F36" s="244"/>
      <c r="G36" s="1160" t="s">
        <v>500</v>
      </c>
      <c r="H36" s="1161"/>
      <c r="I36" s="1161"/>
      <c r="J36" s="1162"/>
      <c r="K36" s="294">
        <v>4060</v>
      </c>
      <c r="L36" s="294">
        <v>119</v>
      </c>
      <c r="M36" s="295">
        <v>2908</v>
      </c>
      <c r="N36" s="296">
        <v>-95.9</v>
      </c>
    </row>
    <row r="37" spans="1:16" ht="13.5" customHeight="1">
      <c r="A37" s="248"/>
      <c r="B37" s="244"/>
      <c r="C37" s="244"/>
      <c r="D37" s="244"/>
      <c r="E37" s="244"/>
      <c r="F37" s="244"/>
      <c r="G37" s="1160" t="s">
        <v>501</v>
      </c>
      <c r="H37" s="1161"/>
      <c r="I37" s="1161"/>
      <c r="J37" s="1162"/>
      <c r="K37" s="294">
        <v>684</v>
      </c>
      <c r="L37" s="294">
        <v>20</v>
      </c>
      <c r="M37" s="295">
        <v>1444</v>
      </c>
      <c r="N37" s="296">
        <v>-98.6</v>
      </c>
    </row>
    <row r="38" spans="1:16" ht="27" customHeight="1">
      <c r="A38" s="248"/>
      <c r="B38" s="244"/>
      <c r="C38" s="244"/>
      <c r="D38" s="244"/>
      <c r="E38" s="244"/>
      <c r="F38" s="244"/>
      <c r="G38" s="1163" t="s">
        <v>502</v>
      </c>
      <c r="H38" s="1164"/>
      <c r="I38" s="1164"/>
      <c r="J38" s="1165"/>
      <c r="K38" s="297" t="s">
        <v>482</v>
      </c>
      <c r="L38" s="297" t="s">
        <v>482</v>
      </c>
      <c r="M38" s="298">
        <v>7</v>
      </c>
      <c r="N38" s="299" t="s">
        <v>482</v>
      </c>
      <c r="O38" s="293"/>
    </row>
    <row r="39" spans="1:16">
      <c r="A39" s="248"/>
      <c r="B39" s="244"/>
      <c r="C39" s="244"/>
      <c r="D39" s="244"/>
      <c r="E39" s="244"/>
      <c r="F39" s="244"/>
      <c r="G39" s="1163" t="s">
        <v>503</v>
      </c>
      <c r="H39" s="1164"/>
      <c r="I39" s="1164"/>
      <c r="J39" s="1165"/>
      <c r="K39" s="300">
        <v>-120579</v>
      </c>
      <c r="L39" s="300">
        <v>-3533</v>
      </c>
      <c r="M39" s="301">
        <v>-4412</v>
      </c>
      <c r="N39" s="302">
        <v>-19.899999999999999</v>
      </c>
      <c r="O39" s="293"/>
    </row>
    <row r="40" spans="1:16" ht="27" customHeight="1">
      <c r="A40" s="248"/>
      <c r="B40" s="244"/>
      <c r="C40" s="244"/>
      <c r="D40" s="244"/>
      <c r="E40" s="244"/>
      <c r="F40" s="244"/>
      <c r="G40" s="1160" t="s">
        <v>504</v>
      </c>
      <c r="H40" s="1161"/>
      <c r="I40" s="1161"/>
      <c r="J40" s="1162"/>
      <c r="K40" s="300">
        <v>-2335854</v>
      </c>
      <c r="L40" s="300">
        <v>-68442</v>
      </c>
      <c r="M40" s="301">
        <v>-58381</v>
      </c>
      <c r="N40" s="302">
        <v>17.2</v>
      </c>
      <c r="O40" s="293"/>
    </row>
    <row r="41" spans="1:16">
      <c r="A41" s="248"/>
      <c r="B41" s="244"/>
      <c r="C41" s="244"/>
      <c r="D41" s="244"/>
      <c r="E41" s="244"/>
      <c r="F41" s="244"/>
      <c r="G41" s="1166" t="s">
        <v>278</v>
      </c>
      <c r="H41" s="1167"/>
      <c r="I41" s="1167"/>
      <c r="J41" s="1168"/>
      <c r="K41" s="294">
        <v>1104145</v>
      </c>
      <c r="L41" s="300">
        <v>32352</v>
      </c>
      <c r="M41" s="301">
        <v>27153</v>
      </c>
      <c r="N41" s="302">
        <v>19.100000000000001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1741438</v>
      </c>
      <c r="J51" s="320">
        <v>47976</v>
      </c>
      <c r="K51" s="321">
        <v>-39.299999999999997</v>
      </c>
      <c r="L51" s="322">
        <v>67201</v>
      </c>
      <c r="M51" s="323">
        <v>-14.6</v>
      </c>
      <c r="N51" s="324">
        <v>-24.7</v>
      </c>
    </row>
    <row r="52" spans="1:14">
      <c r="A52" s="248"/>
      <c r="B52" s="244"/>
      <c r="C52" s="244"/>
      <c r="D52" s="244"/>
      <c r="E52" s="244"/>
      <c r="F52" s="244"/>
      <c r="G52" s="325"/>
      <c r="H52" s="326" t="s">
        <v>515</v>
      </c>
      <c r="I52" s="327">
        <v>1270929</v>
      </c>
      <c r="J52" s="328">
        <v>35014</v>
      </c>
      <c r="K52" s="329">
        <v>-21</v>
      </c>
      <c r="L52" s="330">
        <v>35210</v>
      </c>
      <c r="M52" s="331">
        <v>-7.6</v>
      </c>
      <c r="N52" s="332">
        <v>-13.4</v>
      </c>
    </row>
    <row r="53" spans="1:14">
      <c r="A53" s="248"/>
      <c r="B53" s="244"/>
      <c r="C53" s="244"/>
      <c r="D53" s="244"/>
      <c r="E53" s="244"/>
      <c r="F53" s="244"/>
      <c r="G53" s="310" t="s">
        <v>516</v>
      </c>
      <c r="H53" s="311"/>
      <c r="I53" s="319">
        <v>2336390</v>
      </c>
      <c r="J53" s="320">
        <v>65253</v>
      </c>
      <c r="K53" s="321">
        <v>36</v>
      </c>
      <c r="L53" s="322">
        <v>75709</v>
      </c>
      <c r="M53" s="323">
        <v>12.7</v>
      </c>
      <c r="N53" s="324">
        <v>23.3</v>
      </c>
    </row>
    <row r="54" spans="1:14">
      <c r="A54" s="248"/>
      <c r="B54" s="244"/>
      <c r="C54" s="244"/>
      <c r="D54" s="244"/>
      <c r="E54" s="244"/>
      <c r="F54" s="244"/>
      <c r="G54" s="325"/>
      <c r="H54" s="326" t="s">
        <v>515</v>
      </c>
      <c r="I54" s="327">
        <v>1091655</v>
      </c>
      <c r="J54" s="328">
        <v>30489</v>
      </c>
      <c r="K54" s="329">
        <v>-12.9</v>
      </c>
      <c r="L54" s="330">
        <v>35212</v>
      </c>
      <c r="M54" s="331">
        <v>0</v>
      </c>
      <c r="N54" s="332">
        <v>-12.9</v>
      </c>
    </row>
    <row r="55" spans="1:14">
      <c r="A55" s="248"/>
      <c r="B55" s="244"/>
      <c r="C55" s="244"/>
      <c r="D55" s="244"/>
      <c r="E55" s="244"/>
      <c r="F55" s="244"/>
      <c r="G55" s="310" t="s">
        <v>517</v>
      </c>
      <c r="H55" s="311"/>
      <c r="I55" s="319">
        <v>3833083</v>
      </c>
      <c r="J55" s="320">
        <v>108056</v>
      </c>
      <c r="K55" s="321">
        <v>65.599999999999994</v>
      </c>
      <c r="L55" s="322">
        <v>90961</v>
      </c>
      <c r="M55" s="323">
        <v>20.100000000000001</v>
      </c>
      <c r="N55" s="324">
        <v>45.5</v>
      </c>
    </row>
    <row r="56" spans="1:14">
      <c r="A56" s="248"/>
      <c r="B56" s="244"/>
      <c r="C56" s="244"/>
      <c r="D56" s="244"/>
      <c r="E56" s="244"/>
      <c r="F56" s="244"/>
      <c r="G56" s="325"/>
      <c r="H56" s="326" t="s">
        <v>515</v>
      </c>
      <c r="I56" s="327">
        <v>1330431</v>
      </c>
      <c r="J56" s="328">
        <v>37505</v>
      </c>
      <c r="K56" s="329">
        <v>23</v>
      </c>
      <c r="L56" s="330">
        <v>37720</v>
      </c>
      <c r="M56" s="331">
        <v>7.1</v>
      </c>
      <c r="N56" s="332">
        <v>15.9</v>
      </c>
    </row>
    <row r="57" spans="1:14">
      <c r="A57" s="248"/>
      <c r="B57" s="244"/>
      <c r="C57" s="244"/>
      <c r="D57" s="244"/>
      <c r="E57" s="244"/>
      <c r="F57" s="244"/>
      <c r="G57" s="310" t="s">
        <v>518</v>
      </c>
      <c r="H57" s="311"/>
      <c r="I57" s="319">
        <v>6503898</v>
      </c>
      <c r="J57" s="320">
        <v>186856</v>
      </c>
      <c r="K57" s="321">
        <v>72.900000000000006</v>
      </c>
      <c r="L57" s="322">
        <v>106614</v>
      </c>
      <c r="M57" s="323">
        <v>17.2</v>
      </c>
      <c r="N57" s="324">
        <v>55.7</v>
      </c>
    </row>
    <row r="58" spans="1:14">
      <c r="A58" s="248"/>
      <c r="B58" s="244"/>
      <c r="C58" s="244"/>
      <c r="D58" s="244"/>
      <c r="E58" s="244"/>
      <c r="F58" s="244"/>
      <c r="G58" s="325"/>
      <c r="H58" s="326" t="s">
        <v>515</v>
      </c>
      <c r="I58" s="327">
        <v>4056150</v>
      </c>
      <c r="J58" s="328">
        <v>116533</v>
      </c>
      <c r="K58" s="329">
        <v>210.7</v>
      </c>
      <c r="L58" s="330">
        <v>45545</v>
      </c>
      <c r="M58" s="331">
        <v>20.7</v>
      </c>
      <c r="N58" s="332">
        <v>190</v>
      </c>
    </row>
    <row r="59" spans="1:14">
      <c r="A59" s="248"/>
      <c r="B59" s="244"/>
      <c r="C59" s="244"/>
      <c r="D59" s="244"/>
      <c r="E59" s="244"/>
      <c r="F59" s="244"/>
      <c r="G59" s="310" t="s">
        <v>519</v>
      </c>
      <c r="H59" s="311"/>
      <c r="I59" s="319">
        <v>4640765</v>
      </c>
      <c r="J59" s="320">
        <v>135977</v>
      </c>
      <c r="K59" s="321">
        <v>-27.2</v>
      </c>
      <c r="L59" s="322">
        <v>85459</v>
      </c>
      <c r="M59" s="323">
        <v>-19.8</v>
      </c>
      <c r="N59" s="324">
        <v>-7.4</v>
      </c>
    </row>
    <row r="60" spans="1:14">
      <c r="A60" s="248"/>
      <c r="B60" s="244"/>
      <c r="C60" s="244"/>
      <c r="D60" s="244"/>
      <c r="E60" s="244"/>
      <c r="F60" s="244"/>
      <c r="G60" s="325"/>
      <c r="H60" s="326" t="s">
        <v>515</v>
      </c>
      <c r="I60" s="333">
        <v>1454138</v>
      </c>
      <c r="J60" s="328">
        <v>42607</v>
      </c>
      <c r="K60" s="329">
        <v>-63.4</v>
      </c>
      <c r="L60" s="330">
        <v>44378</v>
      </c>
      <c r="M60" s="331">
        <v>-2.6</v>
      </c>
      <c r="N60" s="332">
        <v>-60.8</v>
      </c>
    </row>
    <row r="61" spans="1:14">
      <c r="A61" s="248"/>
      <c r="B61" s="244"/>
      <c r="C61" s="244"/>
      <c r="D61" s="244"/>
      <c r="E61" s="244"/>
      <c r="F61" s="244"/>
      <c r="G61" s="310" t="s">
        <v>520</v>
      </c>
      <c r="H61" s="334"/>
      <c r="I61" s="335">
        <v>3811115</v>
      </c>
      <c r="J61" s="336">
        <v>108824</v>
      </c>
      <c r="K61" s="337">
        <v>21.6</v>
      </c>
      <c r="L61" s="338">
        <v>85189</v>
      </c>
      <c r="M61" s="339">
        <v>3.1</v>
      </c>
      <c r="N61" s="324">
        <v>18.5</v>
      </c>
    </row>
    <row r="62" spans="1:14">
      <c r="A62" s="248"/>
      <c r="B62" s="244"/>
      <c r="C62" s="244"/>
      <c r="D62" s="244"/>
      <c r="E62" s="244"/>
      <c r="F62" s="244"/>
      <c r="G62" s="325"/>
      <c r="H62" s="326" t="s">
        <v>515</v>
      </c>
      <c r="I62" s="327">
        <v>1840661</v>
      </c>
      <c r="J62" s="328">
        <v>52430</v>
      </c>
      <c r="K62" s="329">
        <v>27.3</v>
      </c>
      <c r="L62" s="330">
        <v>39613</v>
      </c>
      <c r="M62" s="331">
        <v>3.5</v>
      </c>
      <c r="N62" s="332">
        <v>23.8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22.91</v>
      </c>
      <c r="G47" s="12">
        <v>35.94</v>
      </c>
      <c r="H47" s="12">
        <v>41.01</v>
      </c>
      <c r="I47" s="12">
        <v>37.69</v>
      </c>
      <c r="J47" s="13">
        <v>45.96</v>
      </c>
    </row>
    <row r="48" spans="2:10" ht="57.75" customHeight="1">
      <c r="B48" s="14"/>
      <c r="C48" s="1171" t="s">
        <v>4</v>
      </c>
      <c r="D48" s="1171"/>
      <c r="E48" s="1172"/>
      <c r="F48" s="15">
        <v>2.8</v>
      </c>
      <c r="G48" s="16">
        <v>3.07</v>
      </c>
      <c r="H48" s="16">
        <v>3.24</v>
      </c>
      <c r="I48" s="16">
        <v>3.19</v>
      </c>
      <c r="J48" s="17">
        <v>3.57</v>
      </c>
    </row>
    <row r="49" spans="2:10" ht="57.75" customHeight="1" thickBot="1">
      <c r="B49" s="18"/>
      <c r="C49" s="1173" t="s">
        <v>5</v>
      </c>
      <c r="D49" s="1173"/>
      <c r="E49" s="1174"/>
      <c r="F49" s="19">
        <v>3.44</v>
      </c>
      <c r="G49" s="20">
        <v>13.84</v>
      </c>
      <c r="H49" s="20">
        <v>6.09</v>
      </c>
      <c r="I49" s="20" t="s">
        <v>527</v>
      </c>
      <c r="J49" s="21">
        <v>8.5399999999999991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2.79</v>
      </c>
      <c r="G34" s="33">
        <v>3.06</v>
      </c>
      <c r="H34" s="33">
        <v>3.23</v>
      </c>
      <c r="I34" s="33">
        <v>3.18</v>
      </c>
      <c r="J34" s="34">
        <v>3.56</v>
      </c>
      <c r="K34" s="22"/>
      <c r="L34" s="22"/>
      <c r="M34" s="22"/>
      <c r="N34" s="22"/>
      <c r="O34" s="22"/>
      <c r="P34" s="22"/>
    </row>
    <row r="35" spans="1:16" ht="39" customHeight="1">
      <c r="A35" s="22"/>
      <c r="B35" s="35"/>
      <c r="C35" s="1175" t="s">
        <v>529</v>
      </c>
      <c r="D35" s="1176"/>
      <c r="E35" s="1177"/>
      <c r="F35" s="36">
        <v>2.2599999999999998</v>
      </c>
      <c r="G35" s="37">
        <v>2.1</v>
      </c>
      <c r="H35" s="37">
        <v>2.23</v>
      </c>
      <c r="I35" s="37">
        <v>2.8</v>
      </c>
      <c r="J35" s="38">
        <v>3.12</v>
      </c>
      <c r="K35" s="22"/>
      <c r="L35" s="22"/>
      <c r="M35" s="22"/>
      <c r="N35" s="22"/>
      <c r="O35" s="22"/>
      <c r="P35" s="22"/>
    </row>
    <row r="36" spans="1:16" ht="39" customHeight="1">
      <c r="A36" s="22"/>
      <c r="B36" s="35"/>
      <c r="C36" s="1175" t="s">
        <v>530</v>
      </c>
      <c r="D36" s="1176"/>
      <c r="E36" s="1177"/>
      <c r="F36" s="36">
        <v>1.99</v>
      </c>
      <c r="G36" s="37">
        <v>1.71</v>
      </c>
      <c r="H36" s="37">
        <v>1.08</v>
      </c>
      <c r="I36" s="37">
        <v>0.35</v>
      </c>
      <c r="J36" s="38">
        <v>0.86</v>
      </c>
      <c r="K36" s="22"/>
      <c r="L36" s="22"/>
      <c r="M36" s="22"/>
      <c r="N36" s="22"/>
      <c r="O36" s="22"/>
      <c r="P36" s="22"/>
    </row>
    <row r="37" spans="1:16" ht="39" customHeight="1">
      <c r="A37" s="22"/>
      <c r="B37" s="35"/>
      <c r="C37" s="1175" t="s">
        <v>531</v>
      </c>
      <c r="D37" s="1176"/>
      <c r="E37" s="1177"/>
      <c r="F37" s="36">
        <v>0.37</v>
      </c>
      <c r="G37" s="37">
        <v>0.66</v>
      </c>
      <c r="H37" s="37">
        <v>0.33</v>
      </c>
      <c r="I37" s="37">
        <v>0.5</v>
      </c>
      <c r="J37" s="38">
        <v>0.73</v>
      </c>
      <c r="K37" s="22"/>
      <c r="L37" s="22"/>
      <c r="M37" s="22"/>
      <c r="N37" s="22"/>
      <c r="O37" s="22"/>
      <c r="P37" s="22"/>
    </row>
    <row r="38" spans="1:16" ht="39" customHeight="1">
      <c r="A38" s="22"/>
      <c r="B38" s="35"/>
      <c r="C38" s="1175" t="s">
        <v>532</v>
      </c>
      <c r="D38" s="1176"/>
      <c r="E38" s="1177"/>
      <c r="F38" s="36">
        <v>0.89</v>
      </c>
      <c r="G38" s="37">
        <v>1.57</v>
      </c>
      <c r="H38" s="37">
        <v>0.98</v>
      </c>
      <c r="I38" s="37">
        <v>1.4</v>
      </c>
      <c r="J38" s="38">
        <v>0.68</v>
      </c>
      <c r="K38" s="22"/>
      <c r="L38" s="22"/>
      <c r="M38" s="22"/>
      <c r="N38" s="22"/>
      <c r="O38" s="22"/>
      <c r="P38" s="22"/>
    </row>
    <row r="39" spans="1:16" ht="39" customHeight="1">
      <c r="A39" s="22"/>
      <c r="B39" s="35"/>
      <c r="C39" s="1175" t="s">
        <v>533</v>
      </c>
      <c r="D39" s="1176"/>
      <c r="E39" s="1177"/>
      <c r="F39" s="36">
        <v>0</v>
      </c>
      <c r="G39" s="37">
        <v>0.06</v>
      </c>
      <c r="H39" s="37">
        <v>0.06</v>
      </c>
      <c r="I39" s="37">
        <v>0</v>
      </c>
      <c r="J39" s="38">
        <v>0</v>
      </c>
      <c r="K39" s="22"/>
      <c r="L39" s="22"/>
      <c r="M39" s="22"/>
      <c r="N39" s="22"/>
      <c r="O39" s="22"/>
      <c r="P39" s="22"/>
    </row>
    <row r="40" spans="1:16" ht="39" customHeight="1">
      <c r="A40" s="22"/>
      <c r="B40" s="35"/>
      <c r="C40" s="1175" t="s">
        <v>534</v>
      </c>
      <c r="D40" s="1176"/>
      <c r="E40" s="1177"/>
      <c r="F40" s="36">
        <v>0</v>
      </c>
      <c r="G40" s="37">
        <v>0</v>
      </c>
      <c r="H40" s="37">
        <v>0</v>
      </c>
      <c r="I40" s="37">
        <v>0</v>
      </c>
      <c r="J40" s="38">
        <v>0</v>
      </c>
      <c r="K40" s="22"/>
      <c r="L40" s="22"/>
      <c r="M40" s="22"/>
      <c r="N40" s="22"/>
      <c r="O40" s="22"/>
      <c r="P40" s="22"/>
    </row>
    <row r="41" spans="1:16" ht="39" customHeight="1">
      <c r="A41" s="22"/>
      <c r="B41" s="35"/>
      <c r="C41" s="1175" t="s">
        <v>535</v>
      </c>
      <c r="D41" s="1176"/>
      <c r="E41" s="1177"/>
      <c r="F41" s="36">
        <v>0</v>
      </c>
      <c r="G41" s="37">
        <v>0</v>
      </c>
      <c r="H41" s="37">
        <v>0</v>
      </c>
      <c r="I41" s="37">
        <v>0</v>
      </c>
      <c r="J41" s="38">
        <v>0</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2801</v>
      </c>
      <c r="L45" s="60">
        <v>2703</v>
      </c>
      <c r="M45" s="60">
        <v>2613</v>
      </c>
      <c r="N45" s="60">
        <v>2434</v>
      </c>
      <c r="O45" s="61">
        <v>2414</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936</v>
      </c>
      <c r="L48" s="64">
        <v>940</v>
      </c>
      <c r="M48" s="64">
        <v>1062</v>
      </c>
      <c r="N48" s="64">
        <v>1123</v>
      </c>
      <c r="O48" s="65">
        <v>1141</v>
      </c>
      <c r="P48" s="48"/>
      <c r="Q48" s="48"/>
      <c r="R48" s="48"/>
      <c r="S48" s="48"/>
      <c r="T48" s="48"/>
      <c r="U48" s="48"/>
    </row>
    <row r="49" spans="1:21" ht="30.75" customHeight="1">
      <c r="A49" s="48"/>
      <c r="B49" s="1193"/>
      <c r="C49" s="1194"/>
      <c r="D49" s="62"/>
      <c r="E49" s="1185" t="s">
        <v>16</v>
      </c>
      <c r="F49" s="1185"/>
      <c r="G49" s="1185"/>
      <c r="H49" s="1185"/>
      <c r="I49" s="1185"/>
      <c r="J49" s="1186"/>
      <c r="K49" s="63">
        <v>7</v>
      </c>
      <c r="L49" s="64">
        <v>4</v>
      </c>
      <c r="M49" s="64">
        <v>4</v>
      </c>
      <c r="N49" s="64">
        <v>4</v>
      </c>
      <c r="O49" s="65">
        <v>4</v>
      </c>
      <c r="P49" s="48"/>
      <c r="Q49" s="48"/>
      <c r="R49" s="48"/>
      <c r="S49" s="48"/>
      <c r="T49" s="48"/>
      <c r="U49" s="48"/>
    </row>
    <row r="50" spans="1:21" ht="30.75" customHeight="1">
      <c r="A50" s="48"/>
      <c r="B50" s="1193"/>
      <c r="C50" s="1194"/>
      <c r="D50" s="62"/>
      <c r="E50" s="1185" t="s">
        <v>17</v>
      </c>
      <c r="F50" s="1185"/>
      <c r="G50" s="1185"/>
      <c r="H50" s="1185"/>
      <c r="I50" s="1185"/>
      <c r="J50" s="1186"/>
      <c r="K50" s="63">
        <v>297</v>
      </c>
      <c r="L50" s="64">
        <v>37</v>
      </c>
      <c r="M50" s="64">
        <v>25</v>
      </c>
      <c r="N50" s="64">
        <v>15</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2323</v>
      </c>
      <c r="L52" s="64">
        <v>2383</v>
      </c>
      <c r="M52" s="64">
        <v>2401</v>
      </c>
      <c r="N52" s="64">
        <v>2441</v>
      </c>
      <c r="O52" s="65">
        <v>2457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1718</v>
      </c>
      <c r="L53" s="69">
        <v>1301</v>
      </c>
      <c r="M53" s="69">
        <v>1303</v>
      </c>
      <c r="N53" s="69">
        <v>1135</v>
      </c>
      <c r="O53" s="70">
        <v>1103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23506</v>
      </c>
      <c r="J41" s="83">
        <v>22832</v>
      </c>
      <c r="K41" s="83">
        <v>23069</v>
      </c>
      <c r="L41" s="83">
        <v>24167</v>
      </c>
      <c r="M41" s="84">
        <v>24977</v>
      </c>
    </row>
    <row r="42" spans="2:13" ht="27.75" customHeight="1">
      <c r="B42" s="1201"/>
      <c r="C42" s="1202"/>
      <c r="D42" s="85"/>
      <c r="E42" s="1207" t="s">
        <v>26</v>
      </c>
      <c r="F42" s="1207"/>
      <c r="G42" s="1207"/>
      <c r="H42" s="1208"/>
      <c r="I42" s="86">
        <v>75</v>
      </c>
      <c r="J42" s="87">
        <v>39</v>
      </c>
      <c r="K42" s="87">
        <v>14</v>
      </c>
      <c r="L42" s="87" t="s">
        <v>482</v>
      </c>
      <c r="M42" s="88" t="s">
        <v>482</v>
      </c>
    </row>
    <row r="43" spans="2:13" ht="27.75" customHeight="1">
      <c r="B43" s="1201"/>
      <c r="C43" s="1202"/>
      <c r="D43" s="85"/>
      <c r="E43" s="1207" t="s">
        <v>27</v>
      </c>
      <c r="F43" s="1207"/>
      <c r="G43" s="1207"/>
      <c r="H43" s="1208"/>
      <c r="I43" s="86">
        <v>18826</v>
      </c>
      <c r="J43" s="87">
        <v>18943</v>
      </c>
      <c r="K43" s="87">
        <v>19132</v>
      </c>
      <c r="L43" s="87">
        <v>18858</v>
      </c>
      <c r="M43" s="88">
        <v>18817</v>
      </c>
    </row>
    <row r="44" spans="2:13" ht="27.75" customHeight="1">
      <c r="B44" s="1201"/>
      <c r="C44" s="1202"/>
      <c r="D44" s="85"/>
      <c r="E44" s="1207" t="s">
        <v>28</v>
      </c>
      <c r="F44" s="1207"/>
      <c r="G44" s="1207"/>
      <c r="H44" s="1208"/>
      <c r="I44" s="86">
        <v>26</v>
      </c>
      <c r="J44" s="87">
        <v>20</v>
      </c>
      <c r="K44" s="87">
        <v>17</v>
      </c>
      <c r="L44" s="87">
        <v>14</v>
      </c>
      <c r="M44" s="88">
        <v>10</v>
      </c>
    </row>
    <row r="45" spans="2:13" ht="27.75" customHeight="1">
      <c r="B45" s="1201"/>
      <c r="C45" s="1202"/>
      <c r="D45" s="85"/>
      <c r="E45" s="1207" t="s">
        <v>29</v>
      </c>
      <c r="F45" s="1207"/>
      <c r="G45" s="1207"/>
      <c r="H45" s="1208"/>
      <c r="I45" s="86">
        <v>4669</v>
      </c>
      <c r="J45" s="87">
        <v>4344</v>
      </c>
      <c r="K45" s="87">
        <v>4181</v>
      </c>
      <c r="L45" s="87">
        <v>3747</v>
      </c>
      <c r="M45" s="88">
        <v>3328</v>
      </c>
    </row>
    <row r="46" spans="2:13" ht="27.75" customHeight="1">
      <c r="B46" s="1201"/>
      <c r="C46" s="1202"/>
      <c r="D46" s="85"/>
      <c r="E46" s="1207" t="s">
        <v>30</v>
      </c>
      <c r="F46" s="1207"/>
      <c r="G46" s="1207"/>
      <c r="H46" s="1208"/>
      <c r="I46" s="86">
        <v>1</v>
      </c>
      <c r="J46" s="87">
        <v>2</v>
      </c>
      <c r="K46" s="87">
        <v>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4598</v>
      </c>
      <c r="J49" s="87">
        <v>6979</v>
      </c>
      <c r="K49" s="87">
        <v>8404</v>
      </c>
      <c r="L49" s="87">
        <v>8712</v>
      </c>
      <c r="M49" s="88">
        <v>10674</v>
      </c>
    </row>
    <row r="50" spans="2:13" ht="27.75" customHeight="1">
      <c r="B50" s="1201"/>
      <c r="C50" s="1202"/>
      <c r="D50" s="85"/>
      <c r="E50" s="1207" t="s">
        <v>35</v>
      </c>
      <c r="F50" s="1207"/>
      <c r="G50" s="1207"/>
      <c r="H50" s="1208"/>
      <c r="I50" s="86">
        <v>879</v>
      </c>
      <c r="J50" s="87">
        <v>852</v>
      </c>
      <c r="K50" s="87">
        <v>928</v>
      </c>
      <c r="L50" s="87">
        <v>1077</v>
      </c>
      <c r="M50" s="88">
        <v>1376</v>
      </c>
    </row>
    <row r="51" spans="2:13" ht="27.75" customHeight="1">
      <c r="B51" s="1203"/>
      <c r="C51" s="1204"/>
      <c r="D51" s="85"/>
      <c r="E51" s="1207" t="s">
        <v>36</v>
      </c>
      <c r="F51" s="1207"/>
      <c r="G51" s="1207"/>
      <c r="H51" s="1208"/>
      <c r="I51" s="86">
        <v>26463</v>
      </c>
      <c r="J51" s="87">
        <v>26326</v>
      </c>
      <c r="K51" s="87">
        <v>26339</v>
      </c>
      <c r="L51" s="87">
        <v>26982</v>
      </c>
      <c r="M51" s="88">
        <v>27465</v>
      </c>
    </row>
    <row r="52" spans="2:13" ht="27.75" customHeight="1" thickBot="1">
      <c r="B52" s="1211" t="s">
        <v>37</v>
      </c>
      <c r="C52" s="1212"/>
      <c r="D52" s="90"/>
      <c r="E52" s="1213" t="s">
        <v>38</v>
      </c>
      <c r="F52" s="1213"/>
      <c r="G52" s="1213"/>
      <c r="H52" s="1214"/>
      <c r="I52" s="91">
        <v>15166</v>
      </c>
      <c r="J52" s="92">
        <v>12023</v>
      </c>
      <c r="K52" s="92">
        <v>10743</v>
      </c>
      <c r="L52" s="92">
        <v>10015</v>
      </c>
      <c r="M52" s="93">
        <v>7616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552</v>
      </c>
      <c r="H51" s="1242"/>
      <c r="I51" s="1247" t="s">
        <v>553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554</v>
      </c>
      <c r="H55" s="1222"/>
      <c r="I55" s="1227" t="s">
        <v>553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9" t="s">
        <v>559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552</v>
      </c>
      <c r="H73" s="1242"/>
      <c r="I73" s="1247" t="s">
        <v>553</v>
      </c>
      <c r="J73" s="1247"/>
      <c r="K73" s="1228">
        <v>120.3</v>
      </c>
      <c r="L73" s="1228">
        <v>93.4</v>
      </c>
      <c r="M73" s="1215">
        <v>83.2</v>
      </c>
      <c r="N73" s="1215">
        <v>79.7</v>
      </c>
      <c r="O73" s="1215">
        <v>60.8</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557</v>
      </c>
      <c r="J75" s="1227"/>
      <c r="K75" s="1219">
        <v>13.8</v>
      </c>
      <c r="L75" s="1219">
        <v>12.3</v>
      </c>
      <c r="M75" s="1219">
        <v>11.2</v>
      </c>
      <c r="N75" s="1219">
        <v>9.6999999999999993</v>
      </c>
      <c r="O75" s="1219">
        <v>9.3000000000000007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554</v>
      </c>
      <c r="H77" s="1222"/>
      <c r="I77" s="1227" t="s">
        <v>553</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557</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47976</v>
      </c>
      <c r="E3" s="116"/>
      <c r="F3" s="117">
        <v>67201</v>
      </c>
      <c r="G3" s="118"/>
      <c r="H3" s="119"/>
    </row>
    <row r="4" spans="1:8">
      <c r="A4" s="120"/>
      <c r="B4" s="121"/>
      <c r="C4" s="122"/>
      <c r="D4" s="123">
        <v>35014</v>
      </c>
      <c r="E4" s="124"/>
      <c r="F4" s="125">
        <v>35210</v>
      </c>
      <c r="G4" s="126"/>
      <c r="H4" s="127"/>
    </row>
    <row r="5" spans="1:8">
      <c r="A5" s="108" t="s">
        <v>516</v>
      </c>
      <c r="B5" s="113"/>
      <c r="C5" s="114"/>
      <c r="D5" s="115">
        <v>65253</v>
      </c>
      <c r="E5" s="116"/>
      <c r="F5" s="117">
        <v>75709</v>
      </c>
      <c r="G5" s="118"/>
      <c r="H5" s="119"/>
    </row>
    <row r="6" spans="1:8">
      <c r="A6" s="120"/>
      <c r="B6" s="121"/>
      <c r="C6" s="122"/>
      <c r="D6" s="123">
        <v>30489</v>
      </c>
      <c r="E6" s="124"/>
      <c r="F6" s="125">
        <v>35212</v>
      </c>
      <c r="G6" s="126"/>
      <c r="H6" s="127"/>
    </row>
    <row r="7" spans="1:8">
      <c r="A7" s="108" t="s">
        <v>517</v>
      </c>
      <c r="B7" s="113"/>
      <c r="C7" s="114"/>
      <c r="D7" s="115">
        <v>108056</v>
      </c>
      <c r="E7" s="116"/>
      <c r="F7" s="117">
        <v>90961</v>
      </c>
      <c r="G7" s="118"/>
      <c r="H7" s="119"/>
    </row>
    <row r="8" spans="1:8">
      <c r="A8" s="120"/>
      <c r="B8" s="121"/>
      <c r="C8" s="122"/>
      <c r="D8" s="123">
        <v>37505</v>
      </c>
      <c r="E8" s="124"/>
      <c r="F8" s="125">
        <v>37720</v>
      </c>
      <c r="G8" s="126"/>
      <c r="H8" s="127"/>
    </row>
    <row r="9" spans="1:8">
      <c r="A9" s="108" t="s">
        <v>518</v>
      </c>
      <c r="B9" s="113"/>
      <c r="C9" s="114"/>
      <c r="D9" s="115">
        <v>186856</v>
      </c>
      <c r="E9" s="116"/>
      <c r="F9" s="117">
        <v>106614</v>
      </c>
      <c r="G9" s="118"/>
      <c r="H9" s="119"/>
    </row>
    <row r="10" spans="1:8">
      <c r="A10" s="120"/>
      <c r="B10" s="121"/>
      <c r="C10" s="122"/>
      <c r="D10" s="123">
        <v>116533</v>
      </c>
      <c r="E10" s="124"/>
      <c r="F10" s="125">
        <v>45545</v>
      </c>
      <c r="G10" s="126"/>
      <c r="H10" s="127"/>
    </row>
    <row r="11" spans="1:8">
      <c r="A11" s="108" t="s">
        <v>519</v>
      </c>
      <c r="B11" s="113"/>
      <c r="C11" s="114"/>
      <c r="D11" s="115">
        <v>135977</v>
      </c>
      <c r="E11" s="116"/>
      <c r="F11" s="117">
        <v>85459</v>
      </c>
      <c r="G11" s="118"/>
      <c r="H11" s="119"/>
    </row>
    <row r="12" spans="1:8">
      <c r="A12" s="120"/>
      <c r="B12" s="121"/>
      <c r="C12" s="128"/>
      <c r="D12" s="123">
        <v>42607</v>
      </c>
      <c r="E12" s="124"/>
      <c r="F12" s="125">
        <v>44378</v>
      </c>
      <c r="G12" s="126"/>
      <c r="H12" s="127"/>
    </row>
    <row r="13" spans="1:8">
      <c r="A13" s="108"/>
      <c r="B13" s="113"/>
      <c r="C13" s="129"/>
      <c r="D13" s="130">
        <v>108824</v>
      </c>
      <c r="E13" s="131"/>
      <c r="F13" s="132">
        <v>85189</v>
      </c>
      <c r="G13" s="133"/>
      <c r="H13" s="119"/>
    </row>
    <row r="14" spans="1:8">
      <c r="A14" s="120"/>
      <c r="B14" s="121"/>
      <c r="C14" s="122"/>
      <c r="D14" s="123">
        <v>52430</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v>
      </c>
      <c r="C19" s="134">
        <f>ROUND(VALUE(SUBSTITUTE(実質収支比率等に係る経年分析!G$48,"▲","-")),2)</f>
        <v>3.07</v>
      </c>
      <c r="D19" s="134">
        <f>ROUND(VALUE(SUBSTITUTE(実質収支比率等に係る経年分析!H$48,"▲","-")),2)</f>
        <v>3.24</v>
      </c>
      <c r="E19" s="134">
        <f>ROUND(VALUE(SUBSTITUTE(実質収支比率等に係る経年分析!I$48,"▲","-")),2)</f>
        <v>3.19</v>
      </c>
      <c r="F19" s="134">
        <f>ROUND(VALUE(SUBSTITUTE(実質収支比率等に係る経年分析!J$48,"▲","-")),2)</f>
        <v>3.57</v>
      </c>
    </row>
    <row r="20" spans="1:11">
      <c r="A20" s="134" t="s">
        <v>43</v>
      </c>
      <c r="B20" s="134">
        <f>ROUND(VALUE(SUBSTITUTE(実質収支比率等に係る経年分析!F$47,"▲","-")),2)</f>
        <v>22.91</v>
      </c>
      <c r="C20" s="134">
        <f>ROUND(VALUE(SUBSTITUTE(実質収支比率等に係る経年分析!G$47,"▲","-")),2)</f>
        <v>35.94</v>
      </c>
      <c r="D20" s="134">
        <f>ROUND(VALUE(SUBSTITUTE(実質収支比率等に係る経年分析!H$47,"▲","-")),2)</f>
        <v>41.01</v>
      </c>
      <c r="E20" s="134">
        <f>ROUND(VALUE(SUBSTITUTE(実質収支比率等に係る経年分析!I$47,"▲","-")),2)</f>
        <v>37.69</v>
      </c>
      <c r="F20" s="134">
        <f>ROUND(VALUE(SUBSTITUTE(実質収支比率等に係る経年分析!J$47,"▲","-")),2)</f>
        <v>45.96</v>
      </c>
    </row>
    <row r="21" spans="1:11">
      <c r="A21" s="134" t="s">
        <v>44</v>
      </c>
      <c r="B21" s="134">
        <f>IF(ISNUMBER(VALUE(SUBSTITUTE(実質収支比率等に係る経年分析!F$49,"▲","-"))),ROUND(VALUE(SUBSTITUTE(実質収支比率等に係る経年分析!F$49,"▲","-")),2),NA())</f>
        <v>3.44</v>
      </c>
      <c r="C21" s="134">
        <f>IF(ISNUMBER(VALUE(SUBSTITUTE(実質収支比率等に係る経年分析!G$49,"▲","-"))),ROUND(VALUE(SUBSTITUTE(実質収支比率等に係る経年分析!G$49,"▲","-")),2),NA())</f>
        <v>13.84</v>
      </c>
      <c r="D21" s="134">
        <f>IF(ISNUMBER(VALUE(SUBSTITUTE(実質収支比率等に係る経年分析!H$49,"▲","-"))),ROUND(VALUE(SUBSTITUTE(実質収支比率等に係る経年分析!H$49,"▲","-")),2),NA())</f>
        <v>6.09</v>
      </c>
      <c r="E21" s="134">
        <f>IF(ISNUMBER(VALUE(SUBSTITUTE(実質収支比率等に係る経年分析!I$49,"▲","-"))),ROUND(VALUE(SUBSTITUTE(実質収支比率等に係る経年分析!I$49,"▲","-")),2),NA())</f>
        <v>-4.3099999999999996</v>
      </c>
      <c r="F21" s="134">
        <f>IF(ISNUMBER(VALUE(SUBSTITUTE(実質収支比率等に係る経年分析!J$49,"▲","-"))),ROUND(VALUE(SUBSTITUTE(実質収支比率等に係る経年分析!J$49,"▲","-")),2),NA())</f>
        <v>8.5399999999999991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北秋田市立米内沢診療所特別会計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北秋田市立阿仁診療所特別会計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北秋田市後期高齢者医療特別会計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北秋田市介護保険特別会計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北秋田市簡易水道特別会計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北秋田市国民健康保険特別会計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北秋田市水道事業会計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2323</v>
      </c>
      <c r="E42" s="136"/>
      <c r="F42" s="136"/>
      <c r="G42" s="136">
        <f>'実質公債費比率（分子）の構造'!L$52</f>
        <v>2383</v>
      </c>
      <c r="H42" s="136"/>
      <c r="I42" s="136"/>
      <c r="J42" s="136">
        <f>'実質公債費比率（分子）の構造'!M$52</f>
        <v>2401</v>
      </c>
      <c r="K42" s="136"/>
      <c r="L42" s="136"/>
      <c r="M42" s="136">
        <f>'実質公債費比率（分子）の構造'!N$52</f>
        <v>2441</v>
      </c>
      <c r="N42" s="136"/>
      <c r="O42" s="136"/>
      <c r="P42" s="136">
        <f>'実質公債費比率（分子）の構造'!O$52</f>
        <v>2457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297</v>
      </c>
      <c r="C44" s="136"/>
      <c r="D44" s="136"/>
      <c r="E44" s="136">
        <f>'実質公債費比率（分子）の構造'!L$50</f>
        <v>37</v>
      </c>
      <c r="F44" s="136"/>
      <c r="G44" s="136"/>
      <c r="H44" s="136">
        <f>'実質公債費比率（分子）の構造'!M$50</f>
        <v>25</v>
      </c>
      <c r="I44" s="136"/>
      <c r="J44" s="136"/>
      <c r="K44" s="136">
        <f>'実質公債費比率（分子）の構造'!N$50</f>
        <v>15</v>
      </c>
      <c r="L44" s="136"/>
      <c r="M44" s="136"/>
      <c r="N44" s="136">
        <f>'実質公債費比率（分子）の構造'!O$50</f>
        <v>1</v>
      </c>
      <c r="O44" s="136"/>
      <c r="P44" s="136"/>
    </row>
    <row r="45" spans="1:16">
      <c r="A45" s="136" t="s">
        <v>53</v>
      </c>
      <c r="B45" s="136">
        <f>'実質公債費比率（分子）の構造'!K$49</f>
        <v>7</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c r="A46" s="136" t="s">
        <v>54</v>
      </c>
      <c r="B46" s="136">
        <f>'実質公債費比率（分子）の構造'!K$48</f>
        <v>936</v>
      </c>
      <c r="C46" s="136"/>
      <c r="D46" s="136"/>
      <c r="E46" s="136">
        <f>'実質公債費比率（分子）の構造'!L$48</f>
        <v>940</v>
      </c>
      <c r="F46" s="136"/>
      <c r="G46" s="136"/>
      <c r="H46" s="136">
        <f>'実質公債費比率（分子）の構造'!M$48</f>
        <v>1062</v>
      </c>
      <c r="I46" s="136"/>
      <c r="J46" s="136"/>
      <c r="K46" s="136">
        <f>'実質公債費比率（分子）の構造'!N$48</f>
        <v>1123</v>
      </c>
      <c r="L46" s="136"/>
      <c r="M46" s="136"/>
      <c r="N46" s="136">
        <f>'実質公債費比率（分子）の構造'!O$48</f>
        <v>1141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2801</v>
      </c>
      <c r="C49" s="136"/>
      <c r="D49" s="136"/>
      <c r="E49" s="136">
        <f>'実質公債費比率（分子）の構造'!L$45</f>
        <v>2703</v>
      </c>
      <c r="F49" s="136"/>
      <c r="G49" s="136"/>
      <c r="H49" s="136">
        <f>'実質公債費比率（分子）の構造'!M$45</f>
        <v>2613</v>
      </c>
      <c r="I49" s="136"/>
      <c r="J49" s="136"/>
      <c r="K49" s="136">
        <f>'実質公債費比率（分子）の構造'!N$45</f>
        <v>2434</v>
      </c>
      <c r="L49" s="136"/>
      <c r="M49" s="136"/>
      <c r="N49" s="136">
        <f>'実質公債費比率（分子）の構造'!O$45</f>
        <v>2414</v>
      </c>
      <c r="O49" s="136"/>
      <c r="P49" s="136"/>
    </row>
    <row r="50" spans="1:16">
      <c r="A50" s="136" t="s">
        <v>58</v>
      </c>
      <c r="B50" s="136" t="e">
        <f>NA()</f>
        <v>#N/A</v>
      </c>
      <c r="C50" s="136">
        <f>IF(ISNUMBER('実質公債費比率（分子）の構造'!K$53),'実質公債費比率（分子）の構造'!K$53,NA())</f>
        <v>1718</v>
      </c>
      <c r="D50" s="136" t="e">
        <f>NA()</f>
        <v>#N/A</v>
      </c>
      <c r="E50" s="136" t="e">
        <f>NA()</f>
        <v>#N/A</v>
      </c>
      <c r="F50" s="136">
        <f>IF(ISNUMBER('実質公債費比率（分子）の構造'!L$53),'実質公債費比率（分子）の構造'!L$53,NA())</f>
        <v>1301</v>
      </c>
      <c r="G50" s="136" t="e">
        <f>NA()</f>
        <v>#N/A</v>
      </c>
      <c r="H50" s="136" t="e">
        <f>NA()</f>
        <v>#N/A</v>
      </c>
      <c r="I50" s="136">
        <f>IF(ISNUMBER('実質公債費比率（分子）の構造'!M$53),'実質公債費比率（分子）の構造'!M$53,NA())</f>
        <v>1303</v>
      </c>
      <c r="J50" s="136" t="e">
        <f>NA()</f>
        <v>#N/A</v>
      </c>
      <c r="K50" s="136" t="e">
        <f>NA()</f>
        <v>#N/A</v>
      </c>
      <c r="L50" s="136">
        <f>IF(ISNUMBER('実質公債費比率（分子）の構造'!N$53),'実質公債費比率（分子）の構造'!N$53,NA())</f>
        <v>1135</v>
      </c>
      <c r="M50" s="136" t="e">
        <f>NA()</f>
        <v>#N/A</v>
      </c>
      <c r="N50" s="136" t="e">
        <f>NA()</f>
        <v>#N/A</v>
      </c>
      <c r="O50" s="136">
        <f>IF(ISNUMBER('実質公債費比率（分子）の構造'!O$53),'実質公債費比率（分子）の構造'!O$53,NA())</f>
        <v>1103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26463</v>
      </c>
      <c r="E56" s="135"/>
      <c r="F56" s="135"/>
      <c r="G56" s="135">
        <f>'将来負担比率（分子）の構造'!J$51</f>
        <v>26326</v>
      </c>
      <c r="H56" s="135"/>
      <c r="I56" s="135"/>
      <c r="J56" s="135">
        <f>'将来負担比率（分子）の構造'!K$51</f>
        <v>26339</v>
      </c>
      <c r="K56" s="135"/>
      <c r="L56" s="135"/>
      <c r="M56" s="135">
        <f>'将来負担比率（分子）の構造'!L$51</f>
        <v>26982</v>
      </c>
      <c r="N56" s="135"/>
      <c r="O56" s="135"/>
      <c r="P56" s="135">
        <f>'将来負担比率（分子）の構造'!M$51</f>
        <v>27465</v>
      </c>
    </row>
    <row r="57" spans="1:16">
      <c r="A57" s="135" t="s">
        <v>35</v>
      </c>
      <c r="B57" s="135"/>
      <c r="C57" s="135"/>
      <c r="D57" s="135">
        <f>'将来負担比率（分子）の構造'!I$50</f>
        <v>879</v>
      </c>
      <c r="E57" s="135"/>
      <c r="F57" s="135"/>
      <c r="G57" s="135">
        <f>'将来負担比率（分子）の構造'!J$50</f>
        <v>852</v>
      </c>
      <c r="H57" s="135"/>
      <c r="I57" s="135"/>
      <c r="J57" s="135">
        <f>'将来負担比率（分子）の構造'!K$50</f>
        <v>928</v>
      </c>
      <c r="K57" s="135"/>
      <c r="L57" s="135"/>
      <c r="M57" s="135">
        <f>'将来負担比率（分子）の構造'!L$50</f>
        <v>1077</v>
      </c>
      <c r="N57" s="135"/>
      <c r="O57" s="135"/>
      <c r="P57" s="135">
        <f>'将来負担比率（分子）の構造'!M$50</f>
        <v>1376</v>
      </c>
    </row>
    <row r="58" spans="1:16">
      <c r="A58" s="135" t="s">
        <v>34</v>
      </c>
      <c r="B58" s="135"/>
      <c r="C58" s="135"/>
      <c r="D58" s="135">
        <f>'将来負担比率（分子）の構造'!I$49</f>
        <v>4598</v>
      </c>
      <c r="E58" s="135"/>
      <c r="F58" s="135"/>
      <c r="G58" s="135">
        <f>'将来負担比率（分子）の構造'!J$49</f>
        <v>6979</v>
      </c>
      <c r="H58" s="135"/>
      <c r="I58" s="135"/>
      <c r="J58" s="135">
        <f>'将来負担比率（分子）の構造'!K$49</f>
        <v>8404</v>
      </c>
      <c r="K58" s="135"/>
      <c r="L58" s="135"/>
      <c r="M58" s="135">
        <f>'将来負担比率（分子）の構造'!L$49</f>
        <v>8712</v>
      </c>
      <c r="N58" s="135"/>
      <c r="O58" s="135"/>
      <c r="P58" s="135">
        <f>'将来負担比率（分子）の構造'!M$49</f>
        <v>10674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2</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4669</v>
      </c>
      <c r="C62" s="135"/>
      <c r="D62" s="135"/>
      <c r="E62" s="135">
        <f>'将来負担比率（分子）の構造'!J$45</f>
        <v>4344</v>
      </c>
      <c r="F62" s="135"/>
      <c r="G62" s="135"/>
      <c r="H62" s="135">
        <f>'将来負担比率（分子）の構造'!K$45</f>
        <v>4181</v>
      </c>
      <c r="I62" s="135"/>
      <c r="J62" s="135"/>
      <c r="K62" s="135">
        <f>'将来負担比率（分子）の構造'!L$45</f>
        <v>3747</v>
      </c>
      <c r="L62" s="135"/>
      <c r="M62" s="135"/>
      <c r="N62" s="135">
        <f>'将来負担比率（分子）の構造'!M$45</f>
        <v>3328</v>
      </c>
      <c r="O62" s="135"/>
      <c r="P62" s="135"/>
    </row>
    <row r="63" spans="1:16">
      <c r="A63" s="135" t="s">
        <v>28</v>
      </c>
      <c r="B63" s="135">
        <f>'将来負担比率（分子）の構造'!I$44</f>
        <v>26</v>
      </c>
      <c r="C63" s="135"/>
      <c r="D63" s="135"/>
      <c r="E63" s="135">
        <f>'将来負担比率（分子）の構造'!J$44</f>
        <v>20</v>
      </c>
      <c r="F63" s="135"/>
      <c r="G63" s="135"/>
      <c r="H63" s="135">
        <f>'将来負担比率（分子）の構造'!K$44</f>
        <v>17</v>
      </c>
      <c r="I63" s="135"/>
      <c r="J63" s="135"/>
      <c r="K63" s="135">
        <f>'将来負担比率（分子）の構造'!L$44</f>
        <v>14</v>
      </c>
      <c r="L63" s="135"/>
      <c r="M63" s="135"/>
      <c r="N63" s="135">
        <f>'将来負担比率（分子）の構造'!M$44</f>
        <v>10</v>
      </c>
      <c r="O63" s="135"/>
      <c r="P63" s="135"/>
    </row>
    <row r="64" spans="1:16">
      <c r="A64" s="135" t="s">
        <v>27</v>
      </c>
      <c r="B64" s="135">
        <f>'将来負担比率（分子）の構造'!I$43</f>
        <v>18826</v>
      </c>
      <c r="C64" s="135"/>
      <c r="D64" s="135"/>
      <c r="E64" s="135">
        <f>'将来負担比率（分子）の構造'!J$43</f>
        <v>18943</v>
      </c>
      <c r="F64" s="135"/>
      <c r="G64" s="135"/>
      <c r="H64" s="135">
        <f>'将来負担比率（分子）の構造'!K$43</f>
        <v>19132</v>
      </c>
      <c r="I64" s="135"/>
      <c r="J64" s="135"/>
      <c r="K64" s="135">
        <f>'将来負担比率（分子）の構造'!L$43</f>
        <v>18858</v>
      </c>
      <c r="L64" s="135"/>
      <c r="M64" s="135"/>
      <c r="N64" s="135">
        <f>'将来負担比率（分子）の構造'!M$43</f>
        <v>18817</v>
      </c>
      <c r="O64" s="135"/>
      <c r="P64" s="135"/>
    </row>
    <row r="65" spans="1:16">
      <c r="A65" s="135" t="s">
        <v>26</v>
      </c>
      <c r="B65" s="135">
        <f>'将来負担比率（分子）の構造'!I$42</f>
        <v>75</v>
      </c>
      <c r="C65" s="135"/>
      <c r="D65" s="135"/>
      <c r="E65" s="135">
        <f>'将来負担比率（分子）の構造'!J$42</f>
        <v>39</v>
      </c>
      <c r="F65" s="135"/>
      <c r="G65" s="135"/>
      <c r="H65" s="135">
        <f>'将来負担比率（分子）の構造'!K$42</f>
        <v>14</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23506</v>
      </c>
      <c r="C66" s="135"/>
      <c r="D66" s="135"/>
      <c r="E66" s="135">
        <f>'将来負担比率（分子）の構造'!J$41</f>
        <v>22832</v>
      </c>
      <c r="F66" s="135"/>
      <c r="G66" s="135"/>
      <c r="H66" s="135">
        <f>'将来負担比率（分子）の構造'!K$41</f>
        <v>23069</v>
      </c>
      <c r="I66" s="135"/>
      <c r="J66" s="135"/>
      <c r="K66" s="135">
        <f>'将来負担比率（分子）の構造'!L$41</f>
        <v>24167</v>
      </c>
      <c r="L66" s="135"/>
      <c r="M66" s="135"/>
      <c r="N66" s="135">
        <f>'将来負担比率（分子）の構造'!M$41</f>
        <v>24977</v>
      </c>
      <c r="O66" s="135"/>
      <c r="P66" s="135"/>
    </row>
    <row r="67" spans="1:16">
      <c r="A67" s="135" t="s">
        <v>62</v>
      </c>
      <c r="B67" s="135" t="e">
        <f>NA()</f>
        <v>#N/A</v>
      </c>
      <c r="C67" s="135">
        <f>IF(ISNUMBER('将来負担比率（分子）の構造'!I$52), IF('将来負担比率（分子）の構造'!I$52 &lt; 0, 0, '将来負担比率（分子）の構造'!I$52), NA())</f>
        <v>15166</v>
      </c>
      <c r="D67" s="135" t="e">
        <f>NA()</f>
        <v>#N/A</v>
      </c>
      <c r="E67" s="135" t="e">
        <f>NA()</f>
        <v>#N/A</v>
      </c>
      <c r="F67" s="135">
        <f>IF(ISNUMBER('将来負担比率（分子）の構造'!J$52), IF('将来負担比率（分子）の構造'!J$52 &lt; 0, 0, '将来負担比率（分子）の構造'!J$52), NA())</f>
        <v>12023</v>
      </c>
      <c r="G67" s="135" t="e">
        <f>NA()</f>
        <v>#N/A</v>
      </c>
      <c r="H67" s="135" t="e">
        <f>NA()</f>
        <v>#N/A</v>
      </c>
      <c r="I67" s="135">
        <f>IF(ISNUMBER('将来負担比率（分子）の構造'!K$52), IF('将来負担比率（分子）の構造'!K$52 &lt; 0, 0, '将来負担比率（分子）の構造'!K$52), NA())</f>
        <v>10743</v>
      </c>
      <c r="J67" s="135" t="e">
        <f>NA()</f>
        <v>#N/A</v>
      </c>
      <c r="K67" s="135" t="e">
        <f>NA()</f>
        <v>#N/A</v>
      </c>
      <c r="L67" s="135">
        <f>IF(ISNUMBER('将来負担比率（分子）の構造'!L$52), IF('将来負担比率（分子）の構造'!L$52 &lt; 0, 0, '将来負担比率（分子）の構造'!L$52), NA())</f>
        <v>10015</v>
      </c>
      <c r="M67" s="135" t="e">
        <f>NA()</f>
        <v>#N/A</v>
      </c>
      <c r="N67" s="135" t="e">
        <f>NA()</f>
        <v>#N/A</v>
      </c>
      <c r="O67" s="135">
        <f>IF(ISNUMBER('将来負担比率（分子）の構造'!M$52), IF('将来負担比率（分子）の構造'!M$52 &lt; 0, 0, '将来負担比率（分子）の構造'!M$52), NA())</f>
        <v>7616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2017-04-12T10:21:50Z</cp:lastPrinted>
  <dcterms:created xsi:type="dcterms:W3CDTF">2017-02-15T15:47:26Z</dcterms:created>
  <dcterms:modified xsi:type="dcterms:W3CDTF">2017-11-10T04:57:04Z</dcterms:modified>
</cp:coreProperties>
</file>