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zaisei_new\R04\02財政\05財政状況資料集\220907_令和２年度財政状況資料集の作成について（2回目）\02提出\"/>
    </mc:Choice>
  </mc:AlternateContent>
  <bookViews>
    <workbookView xWindow="465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<sst xmlns="http://schemas.openxmlformats.org/spreadsheetml/2006/main" count="1146" uniqueCount="614">
  <si>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</si>
  <si>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</si>
  <si>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</si>
  <si>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</si>
  <si>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</si>
  <si>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</si>
  <si>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</si>
  <si>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</si>
  <si>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</si>
  <si>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</si>
  <si>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</si>
  <si>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</si>
  <si>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</si>
  <si>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</si>
  <si>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</si>
  <si>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</si>
  <si>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</si>
  <si>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</si>
  <si>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</si>
  <si>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</si>
  <si>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</si>
  <si>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</si>
  <si>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</si>
  <si>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</si>
  <si>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</si>
  <si>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</si>
  <si>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</si>
  <si>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</si>
  <si>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</si>
  <si>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</si>
  <si>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</si>
  <si>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</si>
  <si>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</si>
  <si>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</si>
  <si>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</si>
  <si>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</si>
  <si>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</si>
  <si>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</si>
  <si>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</si>
  <si>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</si>
  <si>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</si>
  <si>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</si>
  <si>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</si>
  <si>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</si>
  <si>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</si>
  <si>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</si>
  <si>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</si>
  <si>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</si>
  <si>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</si>
  <si>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</si>
  <si>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</si>
  <si>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</si>
  <si>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</si>
  <si>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</si>
  <si>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</si>
  <si>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</si>
  <si>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</si>
  <si>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</si>
  <si>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</si>
  <si>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</si>
  <si>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</si>
  <si>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</si>
  <si>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</si>
  <si>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</si>
  <si>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</si>
  <si>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</si>
  <si>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</si>
  <si>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</si>
  <si>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</si>
  <si>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</si>
  <si>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</si>
  <si>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</si>
  <si>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</si>
  <si>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</si>
  <si>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</si>
  <si>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</si>
  <si>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</si>
  <si>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</si>
  <si>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</si>
  <si>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</si>
  <si>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</si>
  <si>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</si>
  <si>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</si>
  <si>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</si>
  <si>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</si>
  <si>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</si>
  <si>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</si>
  <si>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</si>
  <si>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</si>
  <si>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</si>
  <si>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</si>
  <si>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</si>
  <si>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</si>
  <si>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</si>
  <si>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</si>
  <si>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</si>
  <si>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北秋田市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</si>
  <si>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</si>
  <si>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</si>
  <si>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</si>
  <si>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</si>
  <si>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</si>
  <si>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</si>
  <si>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</si>
  <si>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</si>
  <si>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</si>
  <si>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</si>
  <si>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</si>
  <si>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</si>
  <si>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</si>
  <si>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</si>
  <si>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</si>
  <si>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</si>
  <si>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</si>
  <si>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</si>
  <si>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</si>
  <si>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</si>
  <si>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</si>
  <si>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</si>
  <si>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</si>
  <si>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</si>
  <si>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</si>
  <si>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</si>
  <si>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</si>
  <si>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</si>
  <si>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</si>
  <si>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</si>
  <si>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</si>
  <si>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</si>
  <si>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</si>
  <si>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</si>
  <si>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</si>
  <si>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</si>
  <si>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</si>
  <si>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</si>
  <si>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</si>
  <si>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</si>
  <si>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</si>
  <si>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</si>
  <si>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</si>
  <si>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</si>
  <si>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</si>
  <si>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</si>
  <si>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</si>
  <si>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</si>
  <si>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</si>
  <si>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</si>
  <si>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</si>
  <si>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</si>
  <si>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</si>
  <si>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</si>
  <si>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</si>
  <si>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</si>
  <si>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</si>
  <si>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</si>
  <si>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</si>
  <si>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</si>
  <si>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</si>
  <si>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</si>
  <si>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</si>
  <si>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</si>
  <si>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</si>
  <si>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</si>
  <si>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</si>
  <si>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</si>
  <si>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</si>
  <si>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</si>
  <si>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</si>
  <si>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</si>
  <si>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</si>
  <si>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</si>
  <si>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</si>
  <si>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</si>
  <si>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</si>
  <si>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</si>
  <si>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</si>
  <si>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</si>
  <si>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</si>
  <si>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</si>
  <si>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</si>
  <si>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</si>
  <si>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</si>
  <si>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</si>
  <si>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</si>
  <si>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</si>
  <si>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</si>
  <si>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</si>
  <si>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</si>
  <si>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</si>
  <si>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</si>
  <si>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</si>
  <si>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</si>
  <si>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</si>
  <si>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</si>
  <si>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</si>
  <si>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</si>
  <si>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</si>
  <si>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</si>
  <si>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</si>
  <si>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</si>
  <si>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</si>
  <si>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</si>
  <si>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</si>
  <si>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</si>
  <si>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</si>
  <si>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</si>
  <si>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</si>
  <si>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</si>
  <si>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</si>
  <si>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</si>
  <si>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秋田県北秋田市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</si>
  <si>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</si>
  <si>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</si>
  <si>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</si>
  <si>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</si>
  <si>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</si>
  <si>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</si>
  <si>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</si>
  <si>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</si>
  <si>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</si>
  <si>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</si>
  <si>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</si>
  <si>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</si>
  <si>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</si>
  <si>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</si>
  <si>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</si>
  <si>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</si>
  <si>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</si>
  <si>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</si>
  <si>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</si>
  <si>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</si>
  <si>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</si>
  <si>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</si>
  <si>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</si>
  <si>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</si>
  <si>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</si>
  <si>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</si>
  <si>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</si>
  <si>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</si>
  <si>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</si>
  <si>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</si>
  <si>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</si>
  <si>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</si>
  <si>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</si>
  <si>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</si>
  <si>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</si>
  <si>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</si>
  <si>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</si>
  <si>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</si>
  <si>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</si>
  <si>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</si>
  <si>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</si>
  <si>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</si>
  <si>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</si>
  <si>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</si>
  <si>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</si>
  <si>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</si>
  <si>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</si>
  <si>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</si>
  <si>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</si>
  <si>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</si>
  <si>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</si>
  <si>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</si>
  <si>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</si>
  <si>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</si>
  <si>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</si>
  <si>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</si>
  <si>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</si>
  <si>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</si>
  <si>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</si>
  <si>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</si>
  <si>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</si>
  <si>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</si>
  <si>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</si>
  <si>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</si>
  <si>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</si>
  <si>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</si>
  <si>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</si>
  <si>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</si>
  <si>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</si>
  <si>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</si>
  <si>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</si>
  <si>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</si>
  <si>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</si>
  <si>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</si>
  <si>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</si>
  <si>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</si>
  <si>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</si>
  <si>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</si>
  <si>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</si>
  <si>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</si>
  <si>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</si>
  <si>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</si>
  <si>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</si>
  <si>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</si>
  <si>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</si>
  <si>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</si>
  <si>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</si>
  <si>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</si>
  <si>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</si>
  <si>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</si>
  <si>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</si>
  <si>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</si>
  <si>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</si>
  <si>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</si>
  <si>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</si>
  <si>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</si>
  <si>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</si>
  <si>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</si>
  <si>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</si>
  <si>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</si>
  <si>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</si>
  <si>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</si>
  <si>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</si>
  <si>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</si>
  <si>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</si>
  <si>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</si>
  <si>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</si>
  <si>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</si>
  <si>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</si>
  <si>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</si>
  <si>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</si>
  <si>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</si>
  <si>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</si>
  <si>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</si>
  <si>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</si>
  <si>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</si>
  <si>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</si>
  <si>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</si>
  <si>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</si>
  <si>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</si>
  <si>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</si>
  <si>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</si>
  <si>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</si>
  <si>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</si>
  <si>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</si>
  <si>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</si>
  <si>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</si>
  <si>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</si>
  <si>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</si>
  <si>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</si>
  <si>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</si>
  <si>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</si>
  <si>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</si>
  <si>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</si>
  <si>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</si>
  <si>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</si>
  <si>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</si>
  <si>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</si>
  <si>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</si>
  <si>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</si>
  <si>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</si>
  <si>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</si>
  <si>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</si>
  <si>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</si>
  <si>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</si>
  <si>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</si>
  <si>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</si>
  <si>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</si>
  <si>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</si>
  <si>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</si>
  <si>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</si>
  <si>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</si>
  <si>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</si>
  <si>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秋田県北秋田市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</si>
  <si>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</si>
  <si>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</si>
  <si>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</si>
  <si>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</si>
  <si>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</si>
  <si>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</si>
  <si>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</si>
  <si>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</si>
  <si>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</si>
  <si>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</si>
  <si>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</si>
  <si>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</si>
  <si>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</si>
  <si>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</si>
  <si>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</si>
  <si>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</si>
  <si>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</si>
  <si>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</si>
  <si>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</si>
  <si>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</si>
  <si>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北秋田市立阿仁診療所特別会計</t>
    <phoneticPr fontId="5"/>
  </si>
  <si>
    <t>北秋田市立米内沢診療所特別会計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</si>
  <si>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</si>
  <si>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</si>
  <si>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</si>
  <si>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</si>
  <si>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</si>
  <si>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</si>
  <si>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</si>
  <si>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</si>
  <si>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</si>
  <si>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</si>
  <si>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</si>
  <si>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</si>
  <si>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</si>
  <si>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北秋田市国民健康保険特別会計</t>
    <phoneticPr fontId="5"/>
  </si>
  <si>
    <t>北秋田市国民健康保険合川診療所特別会計</t>
    <phoneticPr fontId="5"/>
  </si>
  <si>
    <t>北秋田市介護保険特別会計</t>
    <phoneticPr fontId="5"/>
  </si>
  <si>
    <t>北秋田市後期高齢者医療特別会計</t>
    <phoneticPr fontId="5"/>
  </si>
  <si>
    <t>北秋田市介護サービス事業特別会計</t>
    <phoneticPr fontId="5"/>
  </si>
  <si>
    <t>北秋田市水道事業会計</t>
    <phoneticPr fontId="5"/>
  </si>
  <si>
    <t>法適用企業</t>
    <phoneticPr fontId="5"/>
  </si>
  <si>
    <t>北秋田市病院事業会計</t>
    <phoneticPr fontId="5"/>
  </si>
  <si>
    <t>-</t>
    <phoneticPr fontId="5"/>
  </si>
  <si>
    <t>北秋田市下水道事業会計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</si>
  <si>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</si>
  <si>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</si>
  <si>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</si>
  <si>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</si>
  <si>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</si>
  <si>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</si>
  <si>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</si>
  <si>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</si>
  <si>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</si>
  <si>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</si>
  <si>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</si>
  <si>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</si>
  <si>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</si>
  <si>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</si>
  <si>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</si>
  <si>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</si>
  <si>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</si>
  <si>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</si>
  <si>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</si>
  <si>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</si>
  <si>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</si>
  <si>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</si>
  <si>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</si>
  <si>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</si>
  <si>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</si>
  <si>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</si>
  <si>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</si>
  <si>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</si>
  <si>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</si>
  <si>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</si>
  <si>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</si>
  <si>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</si>
  <si>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</si>
  <si>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</si>
  <si>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</si>
  <si>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</si>
  <si>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</si>
  <si>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</si>
  <si>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</si>
  <si>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</si>
  <si>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</si>
  <si>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</si>
  <si>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</si>
  <si>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</si>
  <si>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</si>
  <si>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</si>
  <si>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</si>
  <si>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</si>
  <si>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</si>
  <si>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</si>
  <si>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</si>
  <si>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</si>
  <si>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</si>
  <si>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</si>
  <si>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</si>
  <si>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</si>
  <si>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</si>
  <si>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北秋田市病院事業会計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</si>
  <si>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</si>
  <si>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</si>
  <si>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</si>
  <si>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</si>
  <si>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</si>
  <si>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</si>
  <si>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</si>
  <si>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</si>
  <si>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</si>
  <si>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</si>
  <si>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</si>
  <si>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</si>
  <si>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</si>
  <si>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</si>
  <si>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</si>
  <si>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</si>
  <si>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</si>
  <si>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</si>
  <si>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</si>
  <si>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</si>
  <si>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</si>
  <si>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</si>
  <si>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</si>
  <si>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</si>
  <si>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</si>
  <si>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</si>
  <si>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</si>
  <si>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</si>
  <si>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</si>
  <si>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</si>
  <si>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</si>
  <si>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</si>
  <si>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</si>
  <si>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</si>
  <si>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</si>
  <si>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</si>
  <si>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</si>
  <si>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</si>
  <si>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</si>
  <si>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</si>
  <si>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</si>
  <si>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</si>
  <si>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</si>
  <si>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</si>
  <si>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</si>
  <si>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</si>
  <si>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</si>
  <si>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</si>
  <si>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</si>
  <si>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</si>
  <si>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</si>
  <si>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</si>
  <si>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</si>
  <si>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</si>
  <si>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</si>
  <si>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</si>
  <si>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</si>
  <si>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</si>
  <si>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</si>
  <si>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</si>
  <si>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</si>
  <si>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</si>
  <si>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</si>
  <si>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</si>
  <si>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</si>
  <si>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</si>
  <si>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</si>
  <si>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</si>
  <si>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</si>
  <si>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</si>
  <si>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</si>
  <si>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</si>
  <si>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</si>
  <si>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</si>
  <si>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</si>
  <si>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</si>
  <si>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</si>
  <si>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</si>
  <si>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</si>
  <si>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</si>
  <si>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</si>
  <si>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</si>
  <si>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</si>
  <si>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</si>
  <si>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</si>
  <si>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1.89</t>
  </si>
  <si>
    <t>▲ 3.96</t>
  </si>
  <si>
    <t>▲ 1.94</t>
  </si>
  <si>
    <t>▲ 1.06</t>
  </si>
  <si>
    <t>北秋田市水道事業会計</t>
  </si>
  <si>
    <t>一般会計</t>
  </si>
  <si>
    <t>北秋田市下水道事業会計</t>
  </si>
  <si>
    <t>北秋田市介護保険特別会計</t>
  </si>
  <si>
    <t>北秋田市国民健康保険特別会計</t>
  </si>
  <si>
    <t>北秋田市後期高齢者医療特別会計</t>
  </si>
  <si>
    <t>北秋田市立阿仁診療所特別会計</t>
  </si>
  <si>
    <t>北秋田市立米内沢診療所特別会計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</si>
  <si>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</si>
  <si>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</si>
  <si>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</si>
  <si>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</si>
  <si>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</si>
  <si>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</si>
  <si>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</si>
  <si>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</si>
  <si>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</si>
  <si>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</si>
  <si>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</si>
  <si>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</si>
  <si>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</si>
  <si>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</si>
  <si>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</si>
  <si>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</si>
  <si>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北秋田市上小阿仁村生活環境施設組合（一般会計）</t>
    <rPh sb="0" eb="4">
      <t>キタアキタシ</t>
    </rPh>
    <rPh sb="4" eb="9">
      <t>カミコアニムラ</t>
    </rPh>
    <rPh sb="9" eb="11">
      <t>セイカツ</t>
    </rPh>
    <rPh sb="11" eb="15">
      <t>カンキョウシセツ</t>
    </rPh>
    <rPh sb="15" eb="17">
      <t>クミアイ</t>
    </rPh>
    <rPh sb="18" eb="20">
      <t>イッパン</t>
    </rPh>
    <rPh sb="20" eb="22">
      <t>カイケイ</t>
    </rPh>
    <phoneticPr fontId="2"/>
  </si>
  <si>
    <t>-</t>
    <phoneticPr fontId="2"/>
  </si>
  <si>
    <t>-</t>
    <phoneticPr fontId="2"/>
  </si>
  <si>
    <t>マタギの里観光開発</t>
    <rPh sb="4" eb="5">
      <t>サト</t>
    </rPh>
    <rPh sb="5" eb="7">
      <t>カンコウ</t>
    </rPh>
    <rPh sb="7" eb="9">
      <t>カイハツ</t>
    </rPh>
    <phoneticPr fontId="2"/>
  </si>
  <si>
    <t>たかのす福祉公社</t>
    <rPh sb="4" eb="6">
      <t>フクシ</t>
    </rPh>
    <rPh sb="6" eb="8">
      <t>コウシャ</t>
    </rPh>
    <phoneticPr fontId="2"/>
  </si>
  <si>
    <t>○</t>
  </si>
  <si>
    <t>-</t>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</si>
  <si>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</si>
  <si>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</si>
  <si>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学校施設整備基金</t>
    <rPh sb="0" eb="2">
      <t>ガッコウ</t>
    </rPh>
    <rPh sb="2" eb="4">
      <t>シセツ</t>
    </rPh>
    <rPh sb="4" eb="6">
      <t>セイビ</t>
    </rPh>
    <rPh sb="6" eb="8">
      <t>キキン</t>
    </rPh>
    <phoneticPr fontId="2"/>
  </si>
  <si>
    <t>森林経営管理基金</t>
    <rPh sb="0" eb="2">
      <t>シンリン</t>
    </rPh>
    <rPh sb="2" eb="4">
      <t>ケイエイ</t>
    </rPh>
    <rPh sb="4" eb="6">
      <t>カンリ</t>
    </rPh>
    <rPh sb="6" eb="8">
      <t>キキン</t>
    </rPh>
    <phoneticPr fontId="2"/>
  </si>
  <si>
    <t>米代流域衛生センター解体撤去事業基金</t>
    <rPh sb="0" eb="2">
      <t>ヨネシロ</t>
    </rPh>
    <rPh sb="2" eb="4">
      <t>リュウイキ</t>
    </rPh>
    <rPh sb="4" eb="6">
      <t>エイセイ</t>
    </rPh>
    <rPh sb="10" eb="12">
      <t>カイタイ</t>
    </rPh>
    <rPh sb="12" eb="14">
      <t>テッキョ</t>
    </rPh>
    <rPh sb="14" eb="16">
      <t>ジギョウ</t>
    </rPh>
    <rPh sb="16" eb="18">
      <t>キキン</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</si>
  <si>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</si>
  <si>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</si>
  <si>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</si>
  <si>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</si>
  <si>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</si>
  <si>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</si>
  <si>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</si>
  <si>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</si>
  <si>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</si>
  <si>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</si>
  <si>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</si>
  <si>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</si>
  <si>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</si>
  <si>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</si>
  <si>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</si>
  <si>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</si>
  <si>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</si>
  <si>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</si>
  <si>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</si>
  <si>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　類似団体に比べて将来負担比率は高いものの、有形固定資産減価償却率は低くなっている。
　地方債の計画的な繰上償還や普通建設事業費等の抑制に努め将来負担比率の改善を図るとともに、公共施設等総合管理計画に基づき、全体の施設数の軽減等老朽化対策を図ることにより、有形固定資産減価償却費の削減に努める。</t>
    <phoneticPr fontId="5"/>
  </si>
  <si>
    <t>　統合小学校大規模改造工事（357,500千円）や合川公民館建設事業（185,700千円）に伴う合併特例事業債の発行等があったものの、地方債現在高の減少に取り組み、将来負担比率及び実質公債費比率は微減となった。
　今後も、合川公民館建設事業（継続）や統合消防分署建設事業などの大型建設事業が予定されているため、地方債現在高の増加が想定されているが、減債基金の活用による計画的な繰上償還の実施や地方債を新規に発行する事業の取捨選択を慎重に行っていくこととしている。</t>
    <rPh sb="1" eb="3">
      <t>トウゴウ</t>
    </rPh>
    <rPh sb="3" eb="6">
      <t>ショウガッコウ</t>
    </rPh>
    <rPh sb="6" eb="9">
      <t>ダイキボ</t>
    </rPh>
    <rPh sb="9" eb="11">
      <t>カイゾウ</t>
    </rPh>
    <rPh sb="11" eb="13">
      <t>コウジ</t>
    </rPh>
    <rPh sb="21" eb="22">
      <t>セン</t>
    </rPh>
    <rPh sb="22" eb="23">
      <t>エン</t>
    </rPh>
    <rPh sb="25" eb="27">
      <t>アイカワ</t>
    </rPh>
    <rPh sb="27" eb="30">
      <t>コウミンカン</t>
    </rPh>
    <rPh sb="30" eb="32">
      <t>ケンセツ</t>
    </rPh>
    <rPh sb="32" eb="34">
      <t>ジギョウ</t>
    </rPh>
    <rPh sb="42" eb="43">
      <t>セン</t>
    </rPh>
    <rPh sb="43" eb="44">
      <t>エン</t>
    </rPh>
    <rPh sb="46" eb="47">
      <t>トモナ</t>
    </rPh>
    <rPh sb="58" eb="59">
      <t>ナド</t>
    </rPh>
    <rPh sb="74" eb="76">
      <t>ゲンショウ</t>
    </rPh>
    <rPh sb="77" eb="78">
      <t>ト</t>
    </rPh>
    <rPh sb="79" eb="80">
      <t>ク</t>
    </rPh>
    <rPh sb="88" eb="89">
      <t>オヨ</t>
    </rPh>
    <rPh sb="90" eb="92">
      <t>ジッシツ</t>
    </rPh>
    <rPh sb="92" eb="95">
      <t>コウサイヒ</t>
    </rPh>
    <rPh sb="95" eb="97">
      <t>ヒリツ</t>
    </rPh>
    <rPh sb="98" eb="100">
      <t>ビゲン</t>
    </rPh>
    <rPh sb="111" eb="116">
      <t>アイカワコウミンカン</t>
    </rPh>
    <rPh sb="116" eb="118">
      <t>ケンセツ</t>
    </rPh>
    <rPh sb="118" eb="120">
      <t>ジギョウ</t>
    </rPh>
    <rPh sb="121" eb="123">
      <t>ケイゾク</t>
    </rPh>
    <rPh sb="125" eb="127">
      <t>トウゴウ</t>
    </rPh>
    <rPh sb="155" eb="158">
      <t>チホウサイ</t>
    </rPh>
    <rPh sb="158" eb="160">
      <t>ゲンザイ</t>
    </rPh>
    <rPh sb="160" eb="161">
      <t>ダカ</t>
    </rPh>
    <rPh sb="162" eb="16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</si>
</sst>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B177-495C-B347-58EB3B460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100635</c:v>
                </c:pt>
                <c:pt idx="1">
                  <c:v>230138</c:v>
                </c:pt>
                <c:pt idx="2">
                  <c:v>99704</c:v>
                </c:pt>
                <c:pt idx="3">
                  <c:v>143714</c:v>
                </c:pt>
                <c:pt idx="4">
                  <c:v>141077</c:v>
                </c:pt>
              </c:numCache>
            </c:numRef>
          </c:val>
          <c:smooth val="0"/>
          <c:extLst>
            <c:ext xmlns:c16="http://schemas.microsoft.com/office/drawing/2014/chart" uri="{C3380CC4-5D6E-409C-BE32-E72D297353CC}">
              <c16:uniqueId val="{00000001-B177-495C-B347-58EB3B4600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4.09</c:v>
                </c:pt>
                <c:pt idx="1">
                  <c:v>3.61</c:v>
                </c:pt>
                <c:pt idx="2">
                  <c:v>2.89</c:v>
                </c:pt>
                <c:pt idx="3">
                  <c:v>4.05</c:v>
                </c:pt>
                <c:pt idx="4">
                  <c:v>5.24</c:v>
                </c:pt>
              </c:numCache>
            </c:numRef>
          </c:val>
          <c:extLst>
            <c:ext xmlns:c16="http://schemas.microsoft.com/office/drawing/2014/chart" uri="{C3380CC4-5D6E-409C-BE32-E72D297353CC}">
              <c16:uniqueId val="{00000000-E439-434B-9DFB-5501840BAE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46.58</c:v>
                </c:pt>
                <c:pt idx="1">
                  <c:v>46.89</c:v>
                </c:pt>
                <c:pt idx="2">
                  <c:v>43.41</c:v>
                </c:pt>
                <c:pt idx="3">
                  <c:v>39.130000000000003</c:v>
                </c:pt>
                <c:pt idx="4">
                  <c:v>36.54</c:v>
                </c:pt>
              </c:numCache>
            </c:numRef>
          </c:val>
          <c:extLst>
            <c:ext xmlns:c16="http://schemas.microsoft.com/office/drawing/2014/chart" uri="{C3380CC4-5D6E-409C-BE32-E72D297353CC}">
              <c16:uniqueId val="{00000001-E439-434B-9DFB-5501840BAE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-1.89</c:v>
                </c:pt>
                <c:pt idx="2">
                  <c:v>-3.96</c:v>
                </c:pt>
                <c:pt idx="3">
                  <c:v>-1.94</c:v>
                </c:pt>
                <c:pt idx="4">
                  <c:v>-1.06</c:v>
                </c:pt>
              </c:numCache>
            </c:numRef>
          </c:val>
          <c:smooth val="0"/>
          <c:extLst>
            <c:ext xmlns:c16="http://schemas.microsoft.com/office/drawing/2014/chart" uri="{C3380CC4-5D6E-409C-BE32-E72D297353CC}">
              <c16:uniqueId val="{00000002-E439-434B-9DFB-5501840BAE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0.82</c:v>
                </c:pt>
                <c:pt idx="2">
                  <c:v>#N/A</c:v>
                </c:pt>
                <c:pt idx="3">
                  <c:v>0.56000000000000005</c:v>
                </c:pt>
                <c:pt idx="4">
                  <c:v>#N/A</c:v>
                </c:pt>
                <c:pt idx="5">
                  <c:v>1.21</c:v>
                </c:pt>
                <c:pt idx="6">
                  <c:v>#N/A</c:v>
                </c:pt>
                <c:pt idx="7">
                  <c:v>0.37</c:v>
                </c:pt>
                <c:pt idx="8">
                  <c:v>#N/A</c:v>
                </c:pt>
                <c:pt idx="9">
                  <c:v>0</c:v>
                </c:pt>
              </c:numCache>
            </c:numRef>
          </c:val>
          <c:extLst>
            <c:ext xmlns:c16="http://schemas.microsoft.com/office/drawing/2014/chart" uri="{C3380CC4-5D6E-409C-BE32-E72D297353CC}">
              <c16:uniqueId val="{00000000-CE24-4EB4-B0AC-BDC4654DB8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24-4EB4-B0AC-BDC4654DB867}"/>
            </c:ext>
          </c:extLst>
        </c:ser>
        <c:ser>
          <c:idx val="2"/>
          <c:order val="2"/>
          <c:tx>
            <c:strRef>
              <c:f>データシート!$A$29</c:f>
              <c:strCache>
                <c:ptCount val="1"/>
                <c:pt idx="0">
                  <c:v>北秋田市立米内沢診療所特別会計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E24-4EB4-B0AC-BDC4654DB867}"/>
            </c:ext>
          </c:extLst>
        </c:ser>
        <c:ser>
          <c:idx val="3"/>
          <c:order val="3"/>
          <c:tx>
            <c:strRef>
              <c:f>データシート!$A$30</c:f>
              <c:strCache>
                <c:ptCount val="1"/>
                <c:pt idx="0">
                  <c:v>北秋田市立阿仁診療所特別会計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24-4EB4-B0AC-BDC4654DB867}"/>
            </c:ext>
          </c:extLst>
        </c:ser>
        <c:ser>
          <c:idx val="4"/>
          <c:order val="4"/>
          <c:tx>
            <c:strRef>
              <c:f>データシート!$A$31</c:f>
              <c:strCache>
                <c:ptCount val="1"/>
                <c:pt idx="0">
                  <c:v>北秋田市後期高齢者医療特別会計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E24-4EB4-B0AC-BDC4654DB867}"/>
            </c:ext>
          </c:extLst>
        </c:ser>
        <c:ser>
          <c:idx val="5"/>
          <c:order val="5"/>
          <c:tx>
            <c:strRef>
              <c:f>データシート!$A$32</c:f>
              <c:strCache>
                <c:ptCount val="1"/>
                <c:pt idx="0">
                  <c:v>北秋田市国民健康保険特別会計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0.98</c:v>
                </c:pt>
                <c:pt idx="2">
                  <c:v>#N/A</c:v>
                </c:pt>
                <c:pt idx="3">
                  <c:v>1.61</c:v>
                </c:pt>
                <c:pt idx="4">
                  <c:v>#N/A</c:v>
                </c:pt>
                <c:pt idx="5">
                  <c:v>0.28999999999999998</c:v>
                </c:pt>
                <c:pt idx="6">
                  <c:v>#N/A</c:v>
                </c:pt>
                <c:pt idx="7">
                  <c:v>0.06</c:v>
                </c:pt>
                <c:pt idx="8">
                  <c:v>#N/A</c:v>
                </c:pt>
                <c:pt idx="9">
                  <c:v>0.4</c:v>
                </c:pt>
              </c:numCache>
            </c:numRef>
          </c:val>
          <c:extLst>
            <c:ext xmlns:c16="http://schemas.microsoft.com/office/drawing/2014/chart" uri="{C3380CC4-5D6E-409C-BE32-E72D297353CC}">
              <c16:uniqueId val="{00000005-CE24-4EB4-B0AC-BDC4654DB867}"/>
            </c:ext>
          </c:extLst>
        </c:ser>
        <c:ser>
          <c:idx val="6"/>
          <c:order val="6"/>
          <c:tx>
            <c:strRef>
              <c:f>データシート!$A$33</c:f>
              <c:strCache>
                <c:ptCount val="1"/>
                <c:pt idx="0">
                  <c:v>北秋田市介護保険特別会計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2.17</c:v>
                </c:pt>
                <c:pt idx="4">
                  <c:v>#N/A</c:v>
                </c:pt>
                <c:pt idx="5">
                  <c:v>1.71</c:v>
                </c:pt>
                <c:pt idx="6">
                  <c:v>#N/A</c:v>
                </c:pt>
                <c:pt idx="7">
                  <c:v>0.94</c:v>
                </c:pt>
                <c:pt idx="8">
                  <c:v>#N/A</c:v>
                </c:pt>
                <c:pt idx="9">
                  <c:v>0.57999999999999996</c:v>
                </c:pt>
              </c:numCache>
            </c:numRef>
          </c:val>
          <c:extLst>
            <c:ext xmlns:c16="http://schemas.microsoft.com/office/drawing/2014/chart" uri="{C3380CC4-5D6E-409C-BE32-E72D297353CC}">
              <c16:uniqueId val="{00000006-CE24-4EB4-B0AC-BDC4654DB867}"/>
            </c:ext>
          </c:extLst>
        </c:ser>
        <c:ser>
          <c:idx val="7"/>
          <c:order val="7"/>
          <c:tx>
            <c:strRef>
              <c:f>データシート!$A$34</c:f>
              <c:strCache>
                <c:ptCount val="1"/>
                <c:pt idx="0">
                  <c:v>北秋田市下水道事業会計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1.91</c:v>
                </c:pt>
              </c:numCache>
            </c:numRef>
          </c:val>
          <c:extLst>
            <c:ext xmlns:c16="http://schemas.microsoft.com/office/drawing/2014/chart" uri="{C3380CC4-5D6E-409C-BE32-E72D297353CC}">
              <c16:uniqueId val="{00000007-CE24-4EB4-B0AC-BDC4654DB8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4.09</c:v>
                </c:pt>
                <c:pt idx="2">
                  <c:v>#N/A</c:v>
                </c:pt>
                <c:pt idx="3">
                  <c:v>3.6</c:v>
                </c:pt>
                <c:pt idx="4">
                  <c:v>#N/A</c:v>
                </c:pt>
                <c:pt idx="5">
                  <c:v>2.89</c:v>
                </c:pt>
                <c:pt idx="6">
                  <c:v>#N/A</c:v>
                </c:pt>
                <c:pt idx="7">
                  <c:v>4.05</c:v>
                </c:pt>
                <c:pt idx="8">
                  <c:v>#N/A</c:v>
                </c:pt>
                <c:pt idx="9">
                  <c:v>5.24</c:v>
                </c:pt>
              </c:numCache>
            </c:numRef>
          </c:val>
          <c:extLst>
            <c:ext xmlns:c16="http://schemas.microsoft.com/office/drawing/2014/chart" uri="{C3380CC4-5D6E-409C-BE32-E72D297353CC}">
              <c16:uniqueId val="{00000008-CE24-4EB4-B0AC-BDC4654DB867}"/>
            </c:ext>
          </c:extLst>
        </c:ser>
        <c:ser>
          <c:idx val="9"/>
          <c:order val="9"/>
          <c:tx>
            <c:strRef>
              <c:f>データシート!$A$36</c:f>
              <c:strCache>
                <c:ptCount val="1"/>
                <c:pt idx="0">
                  <c:v>北秋田市水道事業会計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2.98</c:v>
                </c:pt>
                <c:pt idx="2">
                  <c:v>#N/A</c:v>
                </c:pt>
                <c:pt idx="3">
                  <c:v>2.88</c:v>
                </c:pt>
                <c:pt idx="4">
                  <c:v>#N/A</c:v>
                </c:pt>
                <c:pt idx="5">
                  <c:v>9.67</c:v>
                </c:pt>
                <c:pt idx="6">
                  <c:v>#N/A</c:v>
                </c:pt>
                <c:pt idx="7">
                  <c:v>11.46</c:v>
                </c:pt>
                <c:pt idx="8">
                  <c:v>#N/A</c:v>
                </c:pt>
                <c:pt idx="9">
                  <c:v>13.12</c:v>
                </c:pt>
              </c:numCache>
            </c:numRef>
          </c:val>
          <c:extLst>
            <c:ext xmlns:c16="http://schemas.microsoft.com/office/drawing/2014/chart" uri="{C3380CC4-5D6E-409C-BE32-E72D297353CC}">
              <c16:uniqueId val="{00000009-CE24-4EB4-B0AC-BDC4654DB8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2596</c:v>
                </c:pt>
                <c:pt idx="5">
                  <c:v>2594</c:v>
                </c:pt>
                <c:pt idx="8">
                  <c:v>2675</c:v>
                </c:pt>
                <c:pt idx="11">
                  <c:v>2591</c:v>
                </c:pt>
                <c:pt idx="14">
                  <c:v>2515</c:v>
                </c:pt>
              </c:numCache>
            </c:numRef>
          </c:val>
          <c:extLst>
            <c:ext xmlns:c16="http://schemas.microsoft.com/office/drawing/2014/chart" uri="{C3380CC4-5D6E-409C-BE32-E72D297353CC}">
              <c16:uniqueId val="{00000000-919C-42B9-9C29-9842F8BAB0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9C-42B9-9C29-9842F8BAB0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9C-42B9-9C29-9842F8BAB0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4</c:v>
                </c:pt>
                <c:pt idx="9">
                  <c:v>0</c:v>
                </c:pt>
                <c:pt idx="12">
                  <c:v>0</c:v>
                </c:pt>
              </c:numCache>
            </c:numRef>
          </c:val>
          <c:extLst>
            <c:ext xmlns:c16="http://schemas.microsoft.com/office/drawing/2014/chart" uri="{C3380CC4-5D6E-409C-BE32-E72D297353CC}">
              <c16:uniqueId val="{00000003-919C-42B9-9C29-9842F8BAB0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1187</c:v>
                </c:pt>
                <c:pt idx="3">
                  <c:v>1303</c:v>
                </c:pt>
                <c:pt idx="6">
                  <c:v>1167</c:v>
                </c:pt>
                <c:pt idx="9">
                  <c:v>1133</c:v>
                </c:pt>
                <c:pt idx="12">
                  <c:v>1009</c:v>
                </c:pt>
              </c:numCache>
            </c:numRef>
          </c:val>
          <c:extLst>
            <c:ext xmlns:c16="http://schemas.microsoft.com/office/drawing/2014/chart" uri="{C3380CC4-5D6E-409C-BE32-E72D297353CC}">
              <c16:uniqueId val="{00000004-919C-42B9-9C29-9842F8BAB0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9C-42B9-9C29-9842F8BAB0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9C-42B9-9C29-9842F8BAB0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2611</c:v>
                </c:pt>
                <c:pt idx="3">
                  <c:v>2671</c:v>
                </c:pt>
                <c:pt idx="6">
                  <c:v>2706</c:v>
                </c:pt>
                <c:pt idx="9">
                  <c:v>2570</c:v>
                </c:pt>
                <c:pt idx="12">
                  <c:v>2562</c:v>
                </c:pt>
              </c:numCache>
            </c:numRef>
          </c:val>
          <c:extLst>
            <c:ext xmlns:c16="http://schemas.microsoft.com/office/drawing/2014/chart" uri="{C3380CC4-5D6E-409C-BE32-E72D297353CC}">
              <c16:uniqueId val="{00000007-919C-42B9-9C29-9842F8BAB0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1206</c:v>
                </c:pt>
                <c:pt idx="2">
                  <c:v>#N/A</c:v>
                </c:pt>
                <c:pt idx="3">
                  <c:v>#N/A</c:v>
                </c:pt>
                <c:pt idx="4">
                  <c:v>1384</c:v>
                </c:pt>
                <c:pt idx="5">
                  <c:v>#N/A</c:v>
                </c:pt>
                <c:pt idx="6">
                  <c:v>#N/A</c:v>
                </c:pt>
                <c:pt idx="7">
                  <c:v>1202</c:v>
                </c:pt>
                <c:pt idx="8">
                  <c:v>#N/A</c:v>
                </c:pt>
                <c:pt idx="9">
                  <c:v>#N/A</c:v>
                </c:pt>
                <c:pt idx="10">
                  <c:v>1112</c:v>
                </c:pt>
                <c:pt idx="11">
                  <c:v>#N/A</c:v>
                </c:pt>
                <c:pt idx="12">
                  <c:v>#N/A</c:v>
                </c:pt>
                <c:pt idx="13">
                  <c:v>1056</c:v>
                </c:pt>
                <c:pt idx="14">
                  <c:v>#N/A</c:v>
                </c:pt>
              </c:numCache>
            </c:numRef>
          </c:val>
          <c:smooth val="0"/>
          <c:extLst>
            <c:ext xmlns:c16="http://schemas.microsoft.com/office/drawing/2014/chart" uri="{C3380CC4-5D6E-409C-BE32-E72D297353CC}">
              <c16:uniqueId val="{00000008-919C-42B9-9C29-9842F8BAB0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26596</c:v>
                </c:pt>
                <c:pt idx="5">
                  <c:v>28631</c:v>
                </c:pt>
                <c:pt idx="8">
                  <c:v>28136</c:v>
                </c:pt>
                <c:pt idx="11">
                  <c:v>27950</c:v>
                </c:pt>
                <c:pt idx="14">
                  <c:v>27385</c:v>
                </c:pt>
              </c:numCache>
            </c:numRef>
          </c:val>
          <c:extLst>
            <c:ext xmlns:c16="http://schemas.microsoft.com/office/drawing/2014/chart" uri="{C3380CC4-5D6E-409C-BE32-E72D297353CC}">
              <c16:uniqueId val="{00000000-9A2F-4C0E-AB70-E04B446602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1360</c:v>
                </c:pt>
                <c:pt idx="5">
                  <c:v>1263</c:v>
                </c:pt>
                <c:pt idx="8">
                  <c:v>1199</c:v>
                </c:pt>
                <c:pt idx="11">
                  <c:v>1158</c:v>
                </c:pt>
                <c:pt idx="14">
                  <c:v>1162</c:v>
                </c:pt>
              </c:numCache>
            </c:numRef>
          </c:val>
          <c:extLst>
            <c:ext xmlns:c16="http://schemas.microsoft.com/office/drawing/2014/chart" uri="{C3380CC4-5D6E-409C-BE32-E72D297353CC}">
              <c16:uniqueId val="{00000001-9A2F-4C0E-AB70-E04B446602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10393</c:v>
                </c:pt>
                <c:pt idx="5">
                  <c:v>10192</c:v>
                </c:pt>
                <c:pt idx="8">
                  <c:v>9834</c:v>
                </c:pt>
                <c:pt idx="11">
                  <c:v>8857</c:v>
                </c:pt>
                <c:pt idx="14">
                  <c:v>8630</c:v>
                </c:pt>
              </c:numCache>
            </c:numRef>
          </c:val>
          <c:extLst>
            <c:ext xmlns:c16="http://schemas.microsoft.com/office/drawing/2014/chart" uri="{C3380CC4-5D6E-409C-BE32-E72D297353CC}">
              <c16:uniqueId val="{00000002-9A2F-4C0E-AB70-E04B446602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2F-4C0E-AB70-E04B446602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2F-4C0E-AB70-E04B446602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54</c:v>
                </c:pt>
                <c:pt idx="3">
                  <c:v>50</c:v>
                </c:pt>
                <c:pt idx="6">
                  <c:v>47</c:v>
                </c:pt>
                <c:pt idx="9">
                  <c:v>43</c:v>
                </c:pt>
                <c:pt idx="12">
                  <c:v>39</c:v>
                </c:pt>
              </c:numCache>
            </c:numRef>
          </c:val>
          <c:extLst>
            <c:ext xmlns:c16="http://schemas.microsoft.com/office/drawing/2014/chart" uri="{C3380CC4-5D6E-409C-BE32-E72D297353CC}">
              <c16:uniqueId val="{00000005-9A2F-4C0E-AB70-E04B446602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3221</c:v>
                </c:pt>
                <c:pt idx="3">
                  <c:v>2973</c:v>
                </c:pt>
                <c:pt idx="6">
                  <c:v>2617</c:v>
                </c:pt>
                <c:pt idx="9">
                  <c:v>2671</c:v>
                </c:pt>
                <c:pt idx="12">
                  <c:v>2340</c:v>
                </c:pt>
              </c:numCache>
            </c:numRef>
          </c:val>
          <c:extLst>
            <c:ext xmlns:c16="http://schemas.microsoft.com/office/drawing/2014/chart" uri="{C3380CC4-5D6E-409C-BE32-E72D297353CC}">
              <c16:uniqueId val="{00000006-9A2F-4C0E-AB70-E04B446602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c:v>
                </c:pt>
                <c:pt idx="3">
                  <c:v>3</c:v>
                </c:pt>
                <c:pt idx="6">
                  <c:v>0</c:v>
                </c:pt>
                <c:pt idx="9">
                  <c:v>0</c:v>
                </c:pt>
                <c:pt idx="12">
                  <c:v>0</c:v>
                </c:pt>
              </c:numCache>
            </c:numRef>
          </c:val>
          <c:extLst>
            <c:ext xmlns:c16="http://schemas.microsoft.com/office/drawing/2014/chart" uri="{C3380CC4-5D6E-409C-BE32-E72D297353CC}">
              <c16:uniqueId val="{00000007-9A2F-4C0E-AB70-E04B446602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17998</c:v>
                </c:pt>
                <c:pt idx="3">
                  <c:v>17841</c:v>
                </c:pt>
                <c:pt idx="6">
                  <c:v>17278</c:v>
                </c:pt>
                <c:pt idx="9">
                  <c:v>17150</c:v>
                </c:pt>
                <c:pt idx="12">
                  <c:v>16630</c:v>
                </c:pt>
              </c:numCache>
            </c:numRef>
          </c:val>
          <c:extLst>
            <c:ext xmlns:c16="http://schemas.microsoft.com/office/drawing/2014/chart" uri="{C3380CC4-5D6E-409C-BE32-E72D297353CC}">
              <c16:uniqueId val="{00000008-9A2F-4C0E-AB70-E04B446602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2F-4C0E-AB70-E04B446602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23932</c:v>
                </c:pt>
                <c:pt idx="3">
                  <c:v>26329</c:v>
                </c:pt>
                <c:pt idx="6">
                  <c:v>25806</c:v>
                </c:pt>
                <c:pt idx="9">
                  <c:v>26347</c:v>
                </c:pt>
                <c:pt idx="12">
                  <c:v>26207</c:v>
                </c:pt>
              </c:numCache>
            </c:numRef>
          </c:val>
          <c:extLst>
            <c:ext xmlns:c16="http://schemas.microsoft.com/office/drawing/2014/chart" uri="{C3380CC4-5D6E-409C-BE32-E72D297353CC}">
              <c16:uniqueId val="{0000000A-9A2F-4C0E-AB70-E04B446602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6863</c:v>
                </c:pt>
                <c:pt idx="2">
                  <c:v>#N/A</c:v>
                </c:pt>
                <c:pt idx="3">
                  <c:v>#N/A</c:v>
                </c:pt>
                <c:pt idx="4">
                  <c:v>7110</c:v>
                </c:pt>
                <c:pt idx="5">
                  <c:v>#N/A</c:v>
                </c:pt>
                <c:pt idx="6">
                  <c:v>#N/A</c:v>
                </c:pt>
                <c:pt idx="7">
                  <c:v>6579</c:v>
                </c:pt>
                <c:pt idx="8">
                  <c:v>#N/A</c:v>
                </c:pt>
                <c:pt idx="9">
                  <c:v>#N/A</c:v>
                </c:pt>
                <c:pt idx="10">
                  <c:v>8247</c:v>
                </c:pt>
                <c:pt idx="11">
                  <c:v>#N/A</c:v>
                </c:pt>
                <c:pt idx="12">
                  <c:v>#N/A</c:v>
                </c:pt>
                <c:pt idx="13">
                  <c:v>8040</c:v>
                </c:pt>
                <c:pt idx="14">
                  <c:v>#N/A</c:v>
                </c:pt>
              </c:numCache>
            </c:numRef>
          </c:val>
          <c:smooth val="0"/>
          <c:extLst>
            <c:ext xmlns:c16="http://schemas.microsoft.com/office/drawing/2014/chart" uri="{C3380CC4-5D6E-409C-BE32-E72D297353CC}">
              <c16:uniqueId val="{0000000B-9A2F-4C0E-AB70-E04B446602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5980</c:v>
                </c:pt>
                <c:pt idx="1">
                  <c:v>5311</c:v>
                </c:pt>
                <c:pt idx="2">
                  <c:v>4976</c:v>
                </c:pt>
              </c:numCache>
            </c:numRef>
          </c:val>
          <c:extLst>
            <c:ext xmlns:c16="http://schemas.microsoft.com/office/drawing/2014/chart" uri="{C3380CC4-5D6E-409C-BE32-E72D297353CC}">
              <c16:uniqueId val="{00000000-1A5F-4127-8EA6-AE94AB49BB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1944</c:v>
                </c:pt>
                <c:pt idx="1">
                  <c:v>1546</c:v>
                </c:pt>
                <c:pt idx="2">
                  <c:v>1500</c:v>
                </c:pt>
              </c:numCache>
            </c:numRef>
          </c:val>
          <c:extLst>
            <c:ext xmlns:c16="http://schemas.microsoft.com/office/drawing/2014/chart" uri="{C3380CC4-5D6E-409C-BE32-E72D297353CC}">
              <c16:uniqueId val="{00000001-1A5F-4127-8EA6-AE94AB49BB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3079</c:v>
                </c:pt>
                <c:pt idx="1">
                  <c:v>3174</c:v>
                </c:pt>
                <c:pt idx="2">
                  <c:v>3396</c:v>
                </c:pt>
              </c:numCache>
            </c:numRef>
          </c:val>
          <c:extLst>
            <c:ext xmlns:c16="http://schemas.microsoft.com/office/drawing/2014/chart" uri="{C3380CC4-5D6E-409C-BE32-E72D297353CC}">
              <c16:uniqueId val="{00000002-1A5F-4127-8EA6-AE94AB49BB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{01F346FE-EE64-45B1-9488-B1595925EEC8}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C20-4C12-A71D-5227CC514B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{D0BA07B9-903A-4B1E-A807-8BDB25999977}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20-4C12-A71D-5227CC514B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{DE56BF4D-C933-4E1F-897E-B90276C7C9A0}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20-4C12-A71D-5227CC514B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{165E7D55-5719-4AD7-879C-C418B258F1C2}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20-4C12-A71D-5227CC514B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{7718B69D-B8B5-4849-89D1-0A2687AD572E}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20-4C12-A71D-5227CC514B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{1F792A81-F1EC-4E06-A0DD-92F9CBE90DEF}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C20-4C12-A71D-5227CC514B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{61CB6030-0C03-4D79-ADF2-FE0F7456CD38}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C20-4C12-A71D-5227CC514B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{6D9727E5-DC5E-4474-8D84-5E12ED5A73E8}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C20-4C12-A71D-5227CC514B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{B8969E37-52A9-4136-9E66-EE2B4D75DC1E}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C20-4C12-A71D-5227CC514B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numCache>
            </c:numRef>
          </c:xVal>
          <c:yVal>
            <c:numRef>
              <c:f>公会計指標分析・財政指標組合せ分析表!$BP$51:$DC$51</c:f>
              <c:numCache>
                <c:formatCode>#,##0.0;"▲ "#,##0.0</c:formatCode>
                <c:ptCount val="40"/>
                <c:pt idx="0">
                  <c:v>57</c:v>
                </c:pt>
              </c:numCache>
            </c:numRef>
          </c:yVal>
          <c:smooth val="0"/>
          <c:extLst>
            <c:ext xmlns:c16="http://schemas.microsoft.com/office/drawing/2014/chart" uri="{C3380CC4-5D6E-409C-BE32-E72D297353CC}">
              <c16:uniqueId val="{00000009-EC20-4C12-A71D-5227CC514B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{3158761A-CFA6-4F6D-9230-0C3D2B07D52E}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C20-4C12-A71D-5227CC514B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{D131BC2D-C303-4F6D-8F8D-9C6EBA22D278}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20-4C12-A71D-5227CC514B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{F0DE636B-2F95-40C6-BCFF-5C4186EDD83E}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20-4C12-A71D-5227CC514B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{9890FD51-01E7-4304-B627-8B18524FFAEC}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20-4C12-A71D-5227CC514B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{3064C747-3EF5-4E45-B425-62470C458CC8}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20-4C12-A71D-5227CC514B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{C4ED0F21-978D-46F0-9D2D-23A3A39B7547}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C20-4C12-A71D-5227CC514B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{8BAC0E89-DB11-42F4-A4E3-869D4BBD0C5A}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C20-4C12-A71D-5227CC514B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{1F538F88-BB15-4D22-B087-355FB2F6CBAE}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C20-4C12-A71D-5227CC514B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{91447B83-1344-490B-AB08-CB6D2DBB17E9}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C20-4C12-A71D-5227CC514B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numCache>
            </c:numRef>
          </c:xVal>
          <c:yVal>
            <c:numRef>
              <c:f>公会計指標分析・財政指標組合せ分析表!$BP$55:$DC$55</c:f>
              <c:numCache>
                <c:formatCode>#,##0.0;"▲ "#,##0.0</c:formatCode>
                <c:ptCount val="40"/>
                <c:pt idx="0">
                  <c:v>54.6</c:v>
                </c:pt>
              </c:numCache>
            </c:numRef>
          </c:yVal>
          <c:smooth val="0"/>
          <c:extLst>
            <c:ext xmlns:c16="http://schemas.microsoft.com/office/drawing/2014/chart" uri="{C3380CC4-5D6E-409C-BE32-E72D297353CC}">
              <c16:uniqueId val="{00000013-EC20-4C12-A71D-5227CC514B81}"/>
            </c:ext>
          </c:extLst>
        </c:ser>
        <c:dLbls>
          <c:showLegendKey val="0"/>
          <c:showVal val="1"/>
          <c:showCatName val="0"/>
          <c:showSerName val="0"/>
          <c:showPercent val="0"/>
          <c:showBubbleSize val="0"/>
        </c:dLbls>
        <c:axId val="46179840"/>
        <c:axId val="46181760"/>
      </c:scatterChart>
      <c:valAx>
        <c:axId val="46179840"/>
        <c:scaling>
          <c:orientation val="maxMin"/>
          <c:max val="59"/>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8"/>
          <c:min val="5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{910B54C0-5543-4A6C-BF14-9B3DC6824F8A}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919-4072-A539-CC79FB0102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{2BFA303C-3C83-4667-B4F7-847E212A2592}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19-4072-A539-CC79FB0102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{91ACE702-C743-47E3-91DE-24A059B69C9E}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19-4072-A539-CC79FB0102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{6839D1B6-E20E-415F-A908-2260FCC5815D}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19-4072-A539-CC79FB0102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{DC14D08E-5382-4034-A7C3-F9D3A2E6DB23}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19-4072-A539-CC79FB01026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{15DA4C63-7E09-4485-AF52-53526E47D001}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919-4072-A539-CC79FB01026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{90987391-6069-4A56-8EF6-A1EC9B801E18}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919-4072-A539-CC79FB01026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{D8F3DC05-DF72-487E-8DAA-5CB76C74172F}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919-4072-A539-CC79FB01026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{A71A82C7-FFCD-4503-BD31-2160BEC3C563}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919-4072-A539-CC79FB0102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10.199999999999999</c:v>
                </c:pt>
                <c:pt idx="16">
                  <c:v>10.9</c:v>
                </c:pt>
                <c:pt idx="24">
                  <c:v>10.9</c:v>
                </c:pt>
                <c:pt idx="32">
                  <c:v>10</c:v>
                </c:pt>
              </c:numCache>
            </c:numRef>
          </c:xVal>
          <c:yVal>
            <c:numRef>
              <c:f>公会計指標分析・財政指標組合せ分析表!$BP$73:$DC$73</c:f>
              <c:numCache>
                <c:formatCode>#,##0.0;"▲ "#,##0.0</c:formatCode>
                <c:ptCount val="40"/>
                <c:pt idx="0">
                  <c:v>57</c:v>
                </c:pt>
                <c:pt idx="8">
                  <c:v>61.6</c:v>
                </c:pt>
                <c:pt idx="16">
                  <c:v>58.5</c:v>
                </c:pt>
                <c:pt idx="24">
                  <c:v>74.2</c:v>
                </c:pt>
                <c:pt idx="32">
                  <c:v>71.5</c:v>
                </c:pt>
              </c:numCache>
            </c:numRef>
          </c:yVal>
          <c:smooth val="0"/>
          <c:extLst>
            <c:ext xmlns:c16="http://schemas.microsoft.com/office/drawing/2014/chart" uri="{C3380CC4-5D6E-409C-BE32-E72D297353CC}">
              <c16:uniqueId val="{00000009-E919-4072-A539-CC79FB0102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{6E9A1749-8E31-4F0A-B14C-4169DA6E5AEA}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919-4072-A539-CC79FB0102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{CB57C1D1-5058-4ED7-BA70-F08E5FD9033D}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19-4072-A539-CC79FB0102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{288BA449-B1C9-4F73-BD05-8A8239116A67}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19-4072-A539-CC79FB0102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{AF9D6BC2-7AFF-4D7F-B6DA-7C50EE91D566}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19-4072-A539-CC79FB0102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{D3B7E415-9D80-4E3A-9002-1F2320F3FB43}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19-4072-A539-CC79FB01026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{07D8A2D0-5CD8-4F1C-9DAD-D2F2F156DF2A}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919-4072-A539-CC79FB01026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{58BA3988-005B-4497-BB87-3CB880E367EF}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919-4072-A539-CC79FB01026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{70FD00EA-796D-4560-80F7-3EF27FECD29E}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919-4072-A539-CC79FB01026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{7B27E170-B22C-400E-853A-D23BD383EEA9}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919-4072-A539-CC79FB0102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919-4072-A539-CC79FB01026E}"/>
            </c:ext>
          </c:extLst>
        </c:ser>
        <c:dLbls>
          <c:showLegendKey val="0"/>
          <c:showVal val="1"/>
          <c:showCatName val="0"/>
          <c:showSerName val="0"/>
          <c:showPercent val="0"/>
          <c:showBubbleSize val="0"/>
        </c:dLbls>
        <c:axId val="84219776"/>
        <c:axId val="84234240"/>
      </c:scatterChart>
      <c:valAx>
        <c:axId val="84219776"/>
        <c:scaling>
          <c:orientation val="maxMin"/>
          <c:max val="1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過去の高金利地方債の償還終了及び低金利への利率見直しにより</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、元利償還金が減少している。今後も、地方債発行の抑制や繰上償還の実施により、公債費負担の軽減を図る。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統合簡易水道施設建設事業が平成２９年度で終了したことから、今後は緩やかに減少していくものと思われるが、農業集落排水施設の集約化による設備投資が見込まれていることから、料金体系の見直しなどにより、繰入金の抑制に努め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消防庁舎</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統合分署整備事業や阿仁地区義務教育学校（仮称）改修事業</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に係る地方債発行により元利償還金の増加が予想されるが、事業実施年度の平準化を図る等計画的な事業実施により、地方債償還額の抑制を図る。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○一般会計等に係る地方債残高</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よりも１４０百万円減少したが、今後も消防庁舎統合分署整備事業や合川公民館統合整備事業の実施等による地方債発行が見込まれている。地方債発行額と償還元金のバランスに配慮すること、利率の高い地方債の繰上償還等によって将来負担の軽減を図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前年度よりも５２０百万円減少している。統合簡易水道事業から上水道事業への移行も完了したことから、今後も減少傾向で推移するものと思われる。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８年度より財源不足を補填するための取崩額が積立額を上回ったため減少に転じた。今後も人口減少に伴う税収や普通交付税等の減による財源不足が予想されることから、基金残高は減少すると見込まれ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分子を構成する地方債残高は、消防庁舎統合分署整備事業</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や阿仁地区義務教育学校（仮称）改修事業</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等により現在と同程度で推移すると思われる。また、普通交付税の減少による財源補填のために基金残高は減少することが見込まれる。</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このことから、将来負担比率が上昇することが見込まれるが、利率の高い地方債の繰上償還の実施や地方債の発行額抑制により、比率の適正化を図る。</a:t>
          </a:r>
          <a:endParaRPr kumimoji="1" lang="ja-JP" altLang="en-US" sz="1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秋田県北秋田市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７年度までは、公共施設の民間移管や統廃合及び事務事業の見直し等により、施設の維持管理や事務に係る経費の削減による歳出の抑制を図るとともに、人口減少による税収の減や普通交付税の合併算定替の終了等による財源の減少といった将来の財源不足に備えるため、基金の積み増しをしてきたが、平成２８年度からは、普通交付税の合併算定替の段階的縮減等によって減少した財源の補てん及び地方債残高の増加を抑えるための繰上償還を実施したことにより、財政調整基金、減債基金が減少し基金全体の残高は令和元年度より１５９百万円減の９，８７２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今後も歳入の減少が見込まれるが、費用対効果の低い事業の見直しや北秋田市公共施設等総合管理計画に基づく施設の維持管理費の削減により、歳入歳出の均衡を図り、基金残高の減少を抑制していく。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個性豊かな地域づくりの推進並びに市民の一体感の醸成及び連携強化に資する事務事業費に充てる。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・地域福祉基金：市民の保健福祉の増進と向上を図り、地域福祉の充実に資する事業に充てる。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・米代流域衛生センター解体撤去事業基金：米代流域衛生センターの解体撤去に要する経費に充てる。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・学校施設整備基金：市立学校の施設費及びその他の経費に充てる。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・森林経営管理基金：森林整備及びその促進に必要な事業に充てる。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はふるさと基金から２９百万円の積み替えがあったことから、令和２年度残高は２，４７８百万円となった。地域福祉基金は私立保育園改築事業への補助金へ充てるため３９百万円の取り崩しがあったことから、令和２年度残高は５１５百万円となった。一部事務組合解散に伴い米代流域衛生センター解体撤去のため米代流域衛生センター解体撤去事業基金が新設された。森林経営管理基金は令和２年度で支出しきれない森林環境譲与税を積み増したことから、令和２年度残高は９０百万円となった。学校施設整備基金は基金利子分の積立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学校施設整備基金、森林経営管理基金については、後年度の事業において一定程度の取り崩し、積み立てを見込んでいる。米代流域衛生センター解体撤去事業基金は令和４年度の事業完了に向けて取り崩しを進めていく予定となっている。その他の基金に関しては、将来負担に備えるため現在の基金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７年度までは将来の財政負担に備えるため基金に積み増しをしてきたが、平成２８年度からは普通交付税の合併算定替の段階的縮減等により減少した財源の補てんのため財政調整基金からの繰入を実施したことから、基金の残高は減少し、令和２年度末残高は令和元年度より３３５百万円減の４，９７６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市税、地方交付税等の減収が見込まれ、不足財源補てんのため基金残高は減少すると見込まれるが、大規模災害に対応する緊急の財政出動を想定した場合には、一定程度の基金保有が必要であるため、事業の見直しや北秋田市職員定員適正化計画や北秋田市公共施設等総合管理計画に基づいた支出の削減を図り、基金残高の減少を抑制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将来負担に備えるために３５４百万円を積み立てたものの、地方債の繰上償還財源等として４００百万円を取り崩したことから、基金残高は令和元年度より４６百万円減の１，５００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今後も、消防庁舎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統合分署整備事業や阿仁地区義務教育学校（仮称）改修事業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伴い、地方債発行額の増加が見込まれるが、繰上償還等により地方債残高の抑制を図るため減債基金の活用は必須であると考えられることから、引き続き取り崩しと積み立てのバランスを取りながら基金の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30,864
30,702
1,152.76
29,395,044
28,620,262
713,480
13,615,698
26,206,807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年度において、有形固定資産減価償却率は、類似団体平均を下回っている。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市町村合併前に建設された施設の老朽化により修繕費が嵩み、建替等による更新も必要となってくることから、施設の更新にあっては、公共施設等総合管理計画に基づき慎重な取捨選択による老朽化対策の取組みが必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28</xdr:row>
      <xdr:rowOff>68453</xdr:rowOff>
    </xdr:from>
    <xdr:to>
      <xdr:col>7</xdr:col>
      <xdr:colOff>187325</xdr:colOff>
      <xdr:row>28</xdr:row>
      <xdr:rowOff>170053</xdr:rowOff>
    </xdr:to>
    <xdr:sp macro="" textlink="">
      <xdr:nvSpPr>
        <xdr:cNvPr id="79" name="楕円 78"/>
        <xdr:cNvSpPr/>
      </xdr:nvSpPr>
      <xdr:spPr>
        <a:xfrm>
          <a:off x="1714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161942</xdr:rowOff>
    </xdr:from>
    <xdr:ext cx="405111" cy="259045"/>
    <xdr:sp macro="" textlink="">
      <xdr:nvSpPr>
        <xdr:cNvPr id="80"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81"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82"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83"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15130</xdr:rowOff>
    </xdr:from>
    <xdr:ext cx="405111" cy="259045"/>
    <xdr:sp macro="" textlink="">
      <xdr:nvSpPr>
        <xdr:cNvPr id="84" name="n_4mainValue有形固定資産減価償却率"/>
        <xdr:cNvSpPr txBox="1"/>
      </xdr:nvSpPr>
      <xdr:spPr>
        <a:xfrm>
          <a:off x="1562744" y="54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債務償還比率は、類似団体と比較して高くなって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、前年度と比較しても</a:t>
          </a:r>
          <a:r>
            <a:rPr kumimoji="1" lang="en-US" altLang="ja-JP" sz="1100" b="0" i="0" baseline="0">
              <a:solidFill>
                <a:schemeClr val="dk1"/>
              </a:solidFill>
              <a:effectLst/>
              <a:latin typeface="+mn-lt"/>
              <a:ea typeface="+mn-ea"/>
              <a:cs typeface="+mn-cs"/>
            </a:rPr>
            <a:t>17.7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だが微減となった</a:t>
          </a:r>
          <a:r>
            <a:rPr kumimoji="1" lang="ja-JP" altLang="ja-JP" sz="1100" b="0" i="0" baseline="0">
              <a:solidFill>
                <a:schemeClr val="dk1"/>
              </a:solidFill>
              <a:effectLst/>
              <a:latin typeface="+mn-lt"/>
              <a:ea typeface="+mn-ea"/>
              <a:cs typeface="+mn-cs"/>
            </a:rPr>
            <a:t>。これは</a:t>
          </a:r>
          <a:r>
            <a:rPr kumimoji="1" lang="ja-JP" altLang="en-US" sz="1100" b="0" i="0" baseline="0">
              <a:solidFill>
                <a:schemeClr val="dk1"/>
              </a:solidFill>
              <a:effectLst/>
              <a:latin typeface="+mn-lt"/>
              <a:ea typeface="+mn-ea"/>
              <a:cs typeface="+mn-cs"/>
            </a:rPr>
            <a:t>地方債借入額の微減が</a:t>
          </a:r>
          <a:r>
            <a:rPr kumimoji="1" lang="ja-JP" altLang="ja-JP" sz="1100" b="0" i="0" baseline="0">
              <a:solidFill>
                <a:schemeClr val="dk1"/>
              </a:solidFill>
              <a:effectLst/>
              <a:latin typeface="+mn-lt"/>
              <a:ea typeface="+mn-ea"/>
              <a:cs typeface="+mn-cs"/>
            </a:rPr>
            <a:t>要因である。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利率の高い地方債を計画的に繰上償還することにより、全体の債務の縮小を図るとともに、地方債を新規に発行する事業は慎重に取捨選択する必要がある。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0" name="テキスト ボックス 10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2" name="テキスト ボックス 11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15" name="直線コネクタ 114"/>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16"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17" name="直線コネクタ 116"/>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18"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19" name="直線コネクタ 118"/>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20"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21" name="フローチャート: 判断 120"/>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22" name="フローチャート: 判断 121"/>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23" name="フローチャート: 判断 122"/>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24" name="フローチャート: 判断 123"/>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25" name="フローチャート: 判断 124"/>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41009</xdr:rowOff>
    </xdr:from>
    <xdr:to>
      <xdr:col>76</xdr:col>
      <xdr:colOff>73025</xdr:colOff>
      <xdr:row>31</xdr:row>
      <xdr:rowOff>142609</xdr:rowOff>
    </xdr:to>
    <xdr:sp macro="" textlink="">
      <xdr:nvSpPr>
        <xdr:cNvPr id="131" name="楕円 130"/>
        <xdr:cNvSpPr/>
      </xdr:nvSpPr>
      <xdr:spPr>
        <a:xfrm>
          <a:off x="14744700" y="612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19436</xdr:rowOff>
    </xdr:from>
    <xdr:ext cx="469744" cy="259045"/>
    <xdr:sp macro="" textlink="">
      <xdr:nvSpPr>
        <xdr:cNvPr id="132" name="債務償還比率該当値テキスト"/>
        <xdr:cNvSpPr txBox="1"/>
      </xdr:nvSpPr>
      <xdr:spPr>
        <a:xfrm>
          <a:off x="14846300" y="610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59206</xdr:rowOff>
    </xdr:from>
    <xdr:to>
      <xdr:col>72</xdr:col>
      <xdr:colOff>123825</xdr:colOff>
      <xdr:row>31</xdr:row>
      <xdr:rowOff>160806</xdr:rowOff>
    </xdr:to>
    <xdr:sp macro="" textlink="">
      <xdr:nvSpPr>
        <xdr:cNvPr id="133" name="楕円 132"/>
        <xdr:cNvSpPr/>
      </xdr:nvSpPr>
      <xdr:spPr>
        <a:xfrm>
          <a:off x="14033500" y="614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91809</xdr:rowOff>
    </xdr:from>
    <xdr:to>
      <xdr:col>76</xdr:col>
      <xdr:colOff>22225</xdr:colOff>
      <xdr:row>31</xdr:row>
      <xdr:rowOff>110006</xdr:rowOff>
    </xdr:to>
    <xdr:cxnSp macro="">
      <xdr:nvCxnSpPr>
        <xdr:cNvPr id="134" name="直線コネクタ 133"/>
        <xdr:cNvCxnSpPr/>
      </xdr:nvCxnSpPr>
      <xdr:spPr>
        <a:xfrm flipV="1">
          <a:off x="14084300" y="6178284"/>
          <a:ext cx="711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156325</xdr:rowOff>
    </xdr:from>
    <xdr:to>
      <xdr:col>68</xdr:col>
      <xdr:colOff>123825</xdr:colOff>
      <xdr:row>31</xdr:row>
      <xdr:rowOff>86475</xdr:rowOff>
    </xdr:to>
    <xdr:sp macro="" textlink="">
      <xdr:nvSpPr>
        <xdr:cNvPr id="135" name="楕円 134"/>
        <xdr:cNvSpPr/>
      </xdr:nvSpPr>
      <xdr:spPr>
        <a:xfrm>
          <a:off x="13271500" y="60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35675</xdr:rowOff>
    </xdr:from>
    <xdr:to>
      <xdr:col>72</xdr:col>
      <xdr:colOff>73025</xdr:colOff>
      <xdr:row>31</xdr:row>
      <xdr:rowOff>110006</xdr:rowOff>
    </xdr:to>
    <xdr:cxnSp macro="">
      <xdr:nvCxnSpPr>
        <xdr:cNvPr id="136" name="直線コネクタ 135"/>
        <xdr:cNvCxnSpPr/>
      </xdr:nvCxnSpPr>
      <xdr:spPr>
        <a:xfrm>
          <a:off x="13322300" y="6122150"/>
          <a:ext cx="7620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25860</xdr:rowOff>
    </xdr:from>
    <xdr:to>
      <xdr:col>64</xdr:col>
      <xdr:colOff>123825</xdr:colOff>
      <xdr:row>30</xdr:row>
      <xdr:rowOff>127460</xdr:rowOff>
    </xdr:to>
    <xdr:sp macro="" textlink="">
      <xdr:nvSpPr>
        <xdr:cNvPr id="137" name="楕円 136"/>
        <xdr:cNvSpPr/>
      </xdr:nvSpPr>
      <xdr:spPr>
        <a:xfrm>
          <a:off x="12509500" y="59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76660</xdr:rowOff>
    </xdr:from>
    <xdr:to>
      <xdr:col>68</xdr:col>
      <xdr:colOff>73025</xdr:colOff>
      <xdr:row>31</xdr:row>
      <xdr:rowOff>35675</xdr:rowOff>
    </xdr:to>
    <xdr:cxnSp macro="">
      <xdr:nvCxnSpPr>
        <xdr:cNvPr id="138" name="直線コネクタ 137"/>
        <xdr:cNvCxnSpPr/>
      </xdr:nvCxnSpPr>
      <xdr:spPr>
        <a:xfrm>
          <a:off x="12560300" y="5991685"/>
          <a:ext cx="762000" cy="1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83602</xdr:rowOff>
    </xdr:from>
    <xdr:to>
      <xdr:col>60</xdr:col>
      <xdr:colOff>123825</xdr:colOff>
      <xdr:row>30</xdr:row>
      <xdr:rowOff>13752</xdr:rowOff>
    </xdr:to>
    <xdr:sp macro="" textlink="">
      <xdr:nvSpPr>
        <xdr:cNvPr id="139" name="楕円 138"/>
        <xdr:cNvSpPr/>
      </xdr:nvSpPr>
      <xdr:spPr>
        <a:xfrm>
          <a:off x="11747500" y="58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134402</xdr:rowOff>
    </xdr:from>
    <xdr:to>
      <xdr:col>64</xdr:col>
      <xdr:colOff>73025</xdr:colOff>
      <xdr:row>30</xdr:row>
      <xdr:rowOff>76660</xdr:rowOff>
    </xdr:to>
    <xdr:cxnSp macro="">
      <xdr:nvCxnSpPr>
        <xdr:cNvPr id="140" name="直線コネクタ 139"/>
        <xdr:cNvCxnSpPr/>
      </xdr:nvCxnSpPr>
      <xdr:spPr>
        <a:xfrm>
          <a:off x="11798300" y="5877977"/>
          <a:ext cx="762000" cy="1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41"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42"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43"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44"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151933</xdr:rowOff>
    </xdr:from>
    <xdr:ext cx="469744" cy="259045"/>
    <xdr:sp macro="" textlink="">
      <xdr:nvSpPr>
        <xdr:cNvPr id="145" name="n_1mainValue債務償還比率"/>
        <xdr:cNvSpPr txBox="1"/>
      </xdr:nvSpPr>
      <xdr:spPr>
        <a:xfrm>
          <a:off x="13836727" y="62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77602</xdr:rowOff>
    </xdr:from>
    <xdr:ext cx="469744" cy="259045"/>
    <xdr:sp macro="" textlink="">
      <xdr:nvSpPr>
        <xdr:cNvPr id="146" name="n_2mainValue債務償還比率"/>
        <xdr:cNvSpPr txBox="1"/>
      </xdr:nvSpPr>
      <xdr:spPr>
        <a:xfrm>
          <a:off x="13087427" y="616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118587</xdr:rowOff>
    </xdr:from>
    <xdr:ext cx="469744" cy="259045"/>
    <xdr:sp macro="" textlink="">
      <xdr:nvSpPr>
        <xdr:cNvPr id="147" name="n_3mainValue債務償還比率"/>
        <xdr:cNvSpPr txBox="1"/>
      </xdr:nvSpPr>
      <xdr:spPr>
        <a:xfrm>
          <a:off x="12325427" y="603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30279</xdr:rowOff>
    </xdr:from>
    <xdr:ext cx="469744" cy="259045"/>
    <xdr:sp macro="" textlink="">
      <xdr:nvSpPr>
        <xdr:cNvPr id="148" name="n_4mainValue債務償還比率"/>
        <xdr:cNvSpPr txBox="1"/>
      </xdr:nvSpPr>
      <xdr:spPr>
        <a:xfrm>
          <a:off x="11563427" y="560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30,864
30,702
1,152.76
29,395,044
28,620,262
713,480
13,615,698
26,206,807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86360</xdr:rowOff>
    </xdr:from>
    <xdr:to>
      <xdr:col>6</xdr:col>
      <xdr:colOff>38100</xdr:colOff>
      <xdr:row>37</xdr:row>
      <xdr:rowOff>16510</xdr:rowOff>
    </xdr:to>
    <xdr:sp macro="" textlink="">
      <xdr:nvSpPr>
        <xdr:cNvPr id="73" name="楕円 72"/>
        <xdr:cNvSpPr/>
      </xdr:nvSpPr>
      <xdr:spPr>
        <a:xfrm>
          <a:off x="1079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59707</xdr:rowOff>
    </xdr:from>
    <xdr:ext cx="405111" cy="259045"/>
    <xdr:sp macro="" textlink="">
      <xdr:nvSpPr>
        <xdr:cNvPr id="74"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5"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76"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77"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33037</xdr:rowOff>
    </xdr:from>
    <xdr:ext cx="405111" cy="259045"/>
    <xdr:sp macro="" textlink="">
      <xdr:nvSpPr>
        <xdr:cNvPr id="78" name="n_4mainValue【道路】&#10;有形固定資産減価償却率"/>
        <xdr:cNvSpPr txBox="1"/>
      </xdr:nvSpPr>
      <xdr:spPr>
        <a:xfrm>
          <a:off x="927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2" name="テキスト ボックス 9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4" name="テキスト ボックス 9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6" name="テキスト ボックス 9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8" name="テキスト ボックス 97"/>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0" name="テキスト ボックス 9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04" name="直線コネクタ 103"/>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05"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06" name="直線コネクタ 105"/>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07"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08" name="直線コネクタ 107"/>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09"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10" name="フローチャート: 判断 109"/>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11" name="フローチャート: 判断 110"/>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12" name="フローチャート: 判断 111"/>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13" name="フローチャート: 判断 112"/>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14" name="フローチャート: 判断 113"/>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19728</xdr:rowOff>
    </xdr:from>
    <xdr:to>
      <xdr:col>36</xdr:col>
      <xdr:colOff>165100</xdr:colOff>
      <xdr:row>40</xdr:row>
      <xdr:rowOff>121328</xdr:rowOff>
    </xdr:to>
    <xdr:sp macro="" textlink="">
      <xdr:nvSpPr>
        <xdr:cNvPr id="120" name="楕円 119"/>
        <xdr:cNvSpPr/>
      </xdr:nvSpPr>
      <xdr:spPr>
        <a:xfrm>
          <a:off x="6921500" y="68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51957</xdr:rowOff>
    </xdr:from>
    <xdr:ext cx="534377" cy="259045"/>
    <xdr:sp macro="" textlink="">
      <xdr:nvSpPr>
        <xdr:cNvPr id="121"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22"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23"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24"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137855</xdr:rowOff>
    </xdr:from>
    <xdr:ext cx="534377" cy="259045"/>
    <xdr:sp macro="" textlink="">
      <xdr:nvSpPr>
        <xdr:cNvPr id="125" name="n_4mainValue【道路】&#10;一人当たり延長"/>
        <xdr:cNvSpPr txBox="1"/>
      </xdr:nvSpPr>
      <xdr:spPr>
        <a:xfrm>
          <a:off x="6705111" y="6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6" name="テキスト ボックス 14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49" name="直線コネクタ 148"/>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50"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51" name="直線コネクタ 150"/>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52"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3" name="直線コネクタ 152"/>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54"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55" name="フローチャート: 判断 154"/>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56" name="フローチャート: 判断 155"/>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57" name="フローチャート: 判断 156"/>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58" name="フローチャート: 判断 157"/>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59" name="フローチャート: 判断 158"/>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103505</xdr:rowOff>
    </xdr:from>
    <xdr:to>
      <xdr:col>6</xdr:col>
      <xdr:colOff>38100</xdr:colOff>
      <xdr:row>60</xdr:row>
      <xdr:rowOff>33655</xdr:rowOff>
    </xdr:to>
    <xdr:sp macro="" textlink="">
      <xdr:nvSpPr>
        <xdr:cNvPr id="165" name="楕円 164"/>
        <xdr:cNvSpPr/>
      </xdr:nvSpPr>
      <xdr:spPr>
        <a:xfrm>
          <a:off x="1079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103522</xdr:rowOff>
    </xdr:from>
    <xdr:ext cx="405111" cy="259045"/>
    <xdr:sp macro="" textlink="">
      <xdr:nvSpPr>
        <xdr:cNvPr id="166"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167"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168"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169"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50182</xdr:rowOff>
    </xdr:from>
    <xdr:ext cx="405111" cy="259045"/>
    <xdr:sp macro="" textlink="">
      <xdr:nvSpPr>
        <xdr:cNvPr id="170" name="n_4mainValue【橋りょう・トンネル】&#10;有形固定資産減価償却率"/>
        <xdr:cNvSpPr txBox="1"/>
      </xdr:nvSpPr>
      <xdr:spPr>
        <a:xfrm>
          <a:off x="927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6" name="テキスト ボックス 18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8" name="テキスト ボックス 18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0" name="テキスト ボックス 18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194" name="直線コネクタ 193"/>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195"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196" name="直線コネクタ 195"/>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197"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198" name="直線コネクタ 197"/>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199"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00" name="フローチャート: 判断 199"/>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01" name="フローチャート: 判断 200"/>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02" name="フローチャート: 判断 201"/>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03" name="フローチャート: 判断 202"/>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04" name="フローチャート: 判断 203"/>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102343</xdr:rowOff>
    </xdr:from>
    <xdr:to>
      <xdr:col>36</xdr:col>
      <xdr:colOff>165100</xdr:colOff>
      <xdr:row>64</xdr:row>
      <xdr:rowOff>32493</xdr:rowOff>
    </xdr:to>
    <xdr:sp macro="" textlink="">
      <xdr:nvSpPr>
        <xdr:cNvPr id="210" name="楕円 209"/>
        <xdr:cNvSpPr/>
      </xdr:nvSpPr>
      <xdr:spPr>
        <a:xfrm>
          <a:off x="6921500" y="109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37583</xdr:rowOff>
    </xdr:from>
    <xdr:ext cx="599010" cy="259045"/>
    <xdr:sp macro="" textlink="">
      <xdr:nvSpPr>
        <xdr:cNvPr id="211"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12"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13"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14"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23620</xdr:rowOff>
    </xdr:from>
    <xdr:ext cx="599010" cy="259045"/>
    <xdr:sp macro="" textlink="">
      <xdr:nvSpPr>
        <xdr:cNvPr id="215" name="n_4mainValue【橋りょう・トンネル】&#10;一人当たり有形固定資産（償却資産）額"/>
        <xdr:cNvSpPr txBox="1"/>
      </xdr:nvSpPr>
      <xdr:spPr>
        <a:xfrm>
          <a:off x="6672795" y="1099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8" name="テキスト ボックス 22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8" name="テキスト ボックス 23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40" name="直線コネクタ 239"/>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2" name="直線コネクタ 24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3"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4" name="直線コネクタ 243"/>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45"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46" name="フローチャート: 判断 245"/>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47" name="フローチャート: 判断 246"/>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48" name="フローチャート: 判断 247"/>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49" name="フローチャート: 判断 248"/>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50" name="フローチャート: 判断 249"/>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6350</xdr:rowOff>
    </xdr:from>
    <xdr:to>
      <xdr:col>6</xdr:col>
      <xdr:colOff>38100</xdr:colOff>
      <xdr:row>82</xdr:row>
      <xdr:rowOff>107950</xdr:rowOff>
    </xdr:to>
    <xdr:sp macro="" textlink="">
      <xdr:nvSpPr>
        <xdr:cNvPr id="256" name="楕円 255"/>
        <xdr:cNvSpPr/>
      </xdr:nvSpPr>
      <xdr:spPr>
        <a:xfrm>
          <a:off x="1079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74947</xdr:rowOff>
    </xdr:from>
    <xdr:ext cx="405111" cy="259045"/>
    <xdr:sp macro="" textlink="">
      <xdr:nvSpPr>
        <xdr:cNvPr id="257"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58"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59"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260"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261" name="n_4main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2" name="直線コネクタ 27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3" name="テキスト ボックス 27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4" name="直線コネクタ 27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5" name="テキスト ボックス 27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6" name="直線コネクタ 27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7" name="テキスト ボックス 27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8" name="直線コネクタ 27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9" name="テキスト ボックス 27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1" name="テキスト ボックス 28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283" name="直線コネクタ 28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28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285" name="直線コネクタ 28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28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287" name="直線コネクタ 28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28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289" name="フローチャート: 判断 28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290" name="フローチャート: 判断 28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291" name="フローチャート: 判断 29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292" name="フローチャート: 判断 29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293" name="フローチャート: 判断 29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109829</xdr:rowOff>
    </xdr:from>
    <xdr:to>
      <xdr:col>36</xdr:col>
      <xdr:colOff>165100</xdr:colOff>
      <xdr:row>86</xdr:row>
      <xdr:rowOff>39979</xdr:rowOff>
    </xdr:to>
    <xdr:sp macro="" textlink="">
      <xdr:nvSpPr>
        <xdr:cNvPr id="299" name="楕円 298"/>
        <xdr:cNvSpPr/>
      </xdr:nvSpPr>
      <xdr:spPr>
        <a:xfrm>
          <a:off x="6921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47134</xdr:rowOff>
    </xdr:from>
    <xdr:ext cx="469744" cy="259045"/>
    <xdr:sp macro="" textlink="">
      <xdr:nvSpPr>
        <xdr:cNvPr id="300"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01"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02"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03"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31106</xdr:rowOff>
    </xdr:from>
    <xdr:ext cx="469744" cy="259045"/>
    <xdr:sp macro="" textlink="">
      <xdr:nvSpPr>
        <xdr:cNvPr id="304" name="n_4mainValue【公営住宅】&#10;一人当たり面積"/>
        <xdr:cNvSpPr txBox="1"/>
      </xdr:nvSpPr>
      <xdr:spPr>
        <a:xfrm>
          <a:off x="6737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1" name="テキスト ボックス 33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2" name="直線コネクタ 33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3" name="テキスト ボックス 33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4" name="直線コネクタ 33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5" name="テキスト ボックス 33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6" name="直線コネクタ 33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7" name="テキスト ボックス 33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8" name="直線コネクタ 33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9" name="テキスト ボックス 33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0" name="直線コネクタ 33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1" name="テキスト ボックス 34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2" name="直線コネクタ 34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3" name="テキスト ボックス 34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4" name="直線コネクタ 3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346" name="直線コネクタ 34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4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48" name="直線コネクタ 34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4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50" name="直線コネクタ 34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351"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352" name="フローチャート: 判断 35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353" name="フローチャート: 判断 35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354" name="フローチャート: 判断 35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55" name="フローチャート: 判断 35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356" name="フローチャート: 判断 35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74386</xdr:rowOff>
    </xdr:from>
    <xdr:to>
      <xdr:col>67</xdr:col>
      <xdr:colOff>101600</xdr:colOff>
      <xdr:row>38</xdr:row>
      <xdr:rowOff>4536</xdr:rowOff>
    </xdr:to>
    <xdr:sp macro="" textlink="">
      <xdr:nvSpPr>
        <xdr:cNvPr id="362" name="楕円 361"/>
        <xdr:cNvSpPr/>
      </xdr:nvSpPr>
      <xdr:spPr>
        <a:xfrm>
          <a:off x="12763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164754</xdr:rowOff>
    </xdr:from>
    <xdr:ext cx="405111" cy="259045"/>
    <xdr:sp macro="" textlink="">
      <xdr:nvSpPr>
        <xdr:cNvPr id="363"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364"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365"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366" name="n_4aveValue【認定こども園・幼稚園・保育所】&#10;有形固定資産減価償却率"/>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21063</xdr:rowOff>
    </xdr:from>
    <xdr:ext cx="405111" cy="259045"/>
    <xdr:sp macro="" textlink="">
      <xdr:nvSpPr>
        <xdr:cNvPr id="367" name="n_4mainValue【認定こども園・幼稚園・保育所】&#10;有形固定資産減価償却率"/>
        <xdr:cNvSpPr txBox="1"/>
      </xdr:nvSpPr>
      <xdr:spPr>
        <a:xfrm>
          <a:off x="12611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8" name="直線コネクタ 3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9" name="テキスト ボックス 37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0" name="直線コネクタ 3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1" name="テキスト ボックス 38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2" name="直線コネクタ 3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3" name="テキスト ボックス 38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4" name="直線コネクタ 3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5" name="テキスト ボックス 38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6" name="直線コネクタ 3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7" name="テキスト ボックス 38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8" name="直線コネクタ 3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9" name="テキスト ボックス 38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1" name="テキスト ボックス 3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393" name="直線コネクタ 392"/>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394"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395" name="直線コネクタ 394"/>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396"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397" name="直線コネクタ 396"/>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398"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399" name="フローチャート: 判断 398"/>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00" name="フローチャート: 判断 399"/>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01" name="フローチャート: 判断 400"/>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02" name="フローチャート: 判断 401"/>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03" name="フローチャート: 判断 402"/>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133169</xdr:rowOff>
    </xdr:from>
    <xdr:to>
      <xdr:col>98</xdr:col>
      <xdr:colOff>38100</xdr:colOff>
      <xdr:row>41</xdr:row>
      <xdr:rowOff>63319</xdr:rowOff>
    </xdr:to>
    <xdr:sp macro="" textlink="">
      <xdr:nvSpPr>
        <xdr:cNvPr id="409" name="楕円 408"/>
        <xdr:cNvSpPr/>
      </xdr:nvSpPr>
      <xdr:spPr>
        <a:xfrm>
          <a:off x="18605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35758</xdr:rowOff>
    </xdr:from>
    <xdr:ext cx="469744" cy="259045"/>
    <xdr:sp macro="" textlink="">
      <xdr:nvSpPr>
        <xdr:cNvPr id="410"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11"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12"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13"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54446</xdr:rowOff>
    </xdr:from>
    <xdr:ext cx="469744" cy="259045"/>
    <xdr:sp macro="" textlink="">
      <xdr:nvSpPr>
        <xdr:cNvPr id="414" name="n_4mainValue【認定こども園・幼稚園・保育所】&#10;一人当たり面積"/>
        <xdr:cNvSpPr txBox="1"/>
      </xdr:nvSpPr>
      <xdr:spPr>
        <a:xfrm>
          <a:off x="18421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7" name="テキスト ボックス 4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7" name="テキスト ボックス 4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39" name="直線コネクタ 438"/>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40"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41" name="直線コネクタ 440"/>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42"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43" name="直線コネクタ 442"/>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44"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5" name="フローチャート: 判断 44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46" name="フローチャート: 判断 44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47" name="フローチャート: 判断 446"/>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48" name="フローチャート: 判断 447"/>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49" name="フローチャート: 判断 448"/>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15875</xdr:rowOff>
    </xdr:from>
    <xdr:to>
      <xdr:col>67</xdr:col>
      <xdr:colOff>101600</xdr:colOff>
      <xdr:row>61</xdr:row>
      <xdr:rowOff>117475</xdr:rowOff>
    </xdr:to>
    <xdr:sp macro="" textlink="">
      <xdr:nvSpPr>
        <xdr:cNvPr id="455" name="楕円 454"/>
        <xdr:cNvSpPr/>
      </xdr:nvSpPr>
      <xdr:spPr>
        <a:xfrm>
          <a:off x="12763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88282</xdr:rowOff>
    </xdr:from>
    <xdr:ext cx="405111" cy="259045"/>
    <xdr:sp macro="" textlink="">
      <xdr:nvSpPr>
        <xdr:cNvPr id="456"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57"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458"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459"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108602</xdr:rowOff>
    </xdr:from>
    <xdr:ext cx="405111" cy="259045"/>
    <xdr:sp macro="" textlink="">
      <xdr:nvSpPr>
        <xdr:cNvPr id="460" name="n_4mainValue【学校施設】&#10;有形固定資産減価償却率"/>
        <xdr:cNvSpPr txBox="1"/>
      </xdr:nvSpPr>
      <xdr:spPr>
        <a:xfrm>
          <a:off x="12611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2" name="テキスト ボックス 4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484" name="直線コネクタ 483"/>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485"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486" name="直線コネクタ 485"/>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87"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88" name="直線コネクタ 487"/>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489"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0" name="フローチャート: 判断 489"/>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491" name="フローチャート: 判断 490"/>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492" name="フローチャート: 判断 491"/>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493" name="フローチャート: 判断 492"/>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494" name="フローチャート: 判断 493"/>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21019</xdr:rowOff>
    </xdr:from>
    <xdr:to>
      <xdr:col>98</xdr:col>
      <xdr:colOff>38100</xdr:colOff>
      <xdr:row>61</xdr:row>
      <xdr:rowOff>122619</xdr:rowOff>
    </xdr:to>
    <xdr:sp macro="" textlink="">
      <xdr:nvSpPr>
        <xdr:cNvPr id="500" name="楕円 499"/>
        <xdr:cNvSpPr/>
      </xdr:nvSpPr>
      <xdr:spPr>
        <a:xfrm>
          <a:off x="18605500" y="104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52658</xdr:rowOff>
    </xdr:from>
    <xdr:ext cx="469744" cy="259045"/>
    <xdr:sp macro="" textlink="">
      <xdr:nvSpPr>
        <xdr:cNvPr id="501"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02"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03"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504"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139146</xdr:rowOff>
    </xdr:from>
    <xdr:ext cx="469744" cy="259045"/>
    <xdr:sp macro="" textlink="">
      <xdr:nvSpPr>
        <xdr:cNvPr id="505" name="n_4mainValue【学校施設】&#10;一人当たり面積"/>
        <xdr:cNvSpPr txBox="1"/>
      </xdr:nvSpPr>
      <xdr:spPr>
        <a:xfrm>
          <a:off x="18421427" y="1025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6" name="テキスト ボックス 5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7" name="直線コネクタ 5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8" name="テキスト ボックス 5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9" name="直線コネクタ 5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0" name="テキスト ボックス 5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1" name="直線コネクタ 5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2" name="テキスト ボックス 5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3" name="直線コネクタ 5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4" name="テキスト ボックス 5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5" name="直線コネクタ 5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6" name="テキスト ボックス 5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7" name="直線コネクタ 5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8" name="テキスト ボックス 5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531" name="直線コネクタ 53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3" name="直線コネクタ 5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53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535" name="直線コネクタ 53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536" name="【児童館】&#10;有形固定資産減価償却率平均値テキスト"/>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537" name="フローチャート: 判断 53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38" name="フローチャート: 判断 53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39" name="フローチャート: 判断 53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540" name="フローチャート: 判断 53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541" name="フローチャート: 判断 54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85</xdr:row>
      <xdr:rowOff>83638</xdr:rowOff>
    </xdr:from>
    <xdr:to>
      <xdr:col>67</xdr:col>
      <xdr:colOff>101600</xdr:colOff>
      <xdr:row>86</xdr:row>
      <xdr:rowOff>13788</xdr:rowOff>
    </xdr:to>
    <xdr:sp macro="" textlink="">
      <xdr:nvSpPr>
        <xdr:cNvPr id="547" name="楕円 546"/>
        <xdr:cNvSpPr/>
      </xdr:nvSpPr>
      <xdr:spPr>
        <a:xfrm>
          <a:off x="12763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156046</xdr:rowOff>
    </xdr:from>
    <xdr:ext cx="405111" cy="259045"/>
    <xdr:sp macro="" textlink="">
      <xdr:nvSpPr>
        <xdr:cNvPr id="548"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549"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550"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551"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4915</xdr:rowOff>
    </xdr:from>
    <xdr:ext cx="405111" cy="259045"/>
    <xdr:sp macro="" textlink="">
      <xdr:nvSpPr>
        <xdr:cNvPr id="552" name="n_4mainValue【児童館】&#10;有形固定資産減価償却率"/>
        <xdr:cNvSpPr txBox="1"/>
      </xdr:nvSpPr>
      <xdr:spPr>
        <a:xfrm>
          <a:off x="12611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576" name="直線コネクタ 57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57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578" name="直線コネクタ 57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57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580" name="直線コネクタ 57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581"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82" name="フローチャート: 判断 58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83" name="フローチャート: 判断 58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584" name="フローチャート: 判断 58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585" name="フローチャート: 判断 58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586" name="フローチャート: 判断 58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81</xdr:row>
      <xdr:rowOff>57150</xdr:rowOff>
    </xdr:from>
    <xdr:to>
      <xdr:col>98</xdr:col>
      <xdr:colOff>38100</xdr:colOff>
      <xdr:row>81</xdr:row>
      <xdr:rowOff>158750</xdr:rowOff>
    </xdr:to>
    <xdr:sp macro="" textlink="">
      <xdr:nvSpPr>
        <xdr:cNvPr id="592" name="楕円 591"/>
        <xdr:cNvSpPr/>
      </xdr:nvSpPr>
      <xdr:spPr>
        <a:xfrm>
          <a:off x="18605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130827</xdr:rowOff>
    </xdr:from>
    <xdr:ext cx="469744" cy="259045"/>
    <xdr:sp macro="" textlink="">
      <xdr:nvSpPr>
        <xdr:cNvPr id="593"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594"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595"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596"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3827</xdr:rowOff>
    </xdr:from>
    <xdr:ext cx="469744" cy="259045"/>
    <xdr:sp macro="" textlink="">
      <xdr:nvSpPr>
        <xdr:cNvPr id="597" name="n_4mainValue【児童館】&#10;一人当たり面積"/>
        <xdr:cNvSpPr txBox="1"/>
      </xdr:nvSpPr>
      <xdr:spPr>
        <a:xfrm>
          <a:off x="18421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8" name="テキスト ボックス 6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9" name="直線コネクタ 6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0" name="テキスト ボックス 60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1" name="直線コネクタ 6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2" name="テキスト ボックス 6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3" name="直線コネクタ 6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4" name="テキスト ボックス 6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5" name="直線コネクタ 6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6" name="テキスト ボックス 6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7" name="直線コネクタ 6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8" name="テキスト ボックス 61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0" name="テキスト ボックス 61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22" name="直線コネクタ 621"/>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4" name="直線コネクタ 62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25"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26" name="直線コネクタ 625"/>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627"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28" name="フローチャート: 判断 627"/>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29" name="フローチャート: 判断 628"/>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30" name="フローチャート: 判断 62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31" name="フローチャート: 判断 63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32" name="フローチャート: 判断 631"/>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105411</xdr:rowOff>
    </xdr:from>
    <xdr:to>
      <xdr:col>67</xdr:col>
      <xdr:colOff>101600</xdr:colOff>
      <xdr:row>106</xdr:row>
      <xdr:rowOff>35561</xdr:rowOff>
    </xdr:to>
    <xdr:sp macro="" textlink="">
      <xdr:nvSpPr>
        <xdr:cNvPr id="638" name="楕円 637"/>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69232</xdr:rowOff>
    </xdr:from>
    <xdr:ext cx="405111" cy="259045"/>
    <xdr:sp macro="" textlink="">
      <xdr:nvSpPr>
        <xdr:cNvPr id="639"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40"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41"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642"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643" name="n_4mainValue【公民館】&#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3" name="テキスト ボックス 6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667" name="直線コネクタ 666"/>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668"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669" name="直線コネクタ 668"/>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670"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71" name="直線コネクタ 670"/>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672"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673" name="フローチャート: 判断 672"/>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674" name="フローチャート: 判断 673"/>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75" name="フローチャート: 判断 674"/>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676" name="フローチャート: 判断 675"/>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677" name="フローチャート: 判断 676"/>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63500</xdr:rowOff>
    </xdr:from>
    <xdr:to>
      <xdr:col>98</xdr:col>
      <xdr:colOff>38100</xdr:colOff>
      <xdr:row>104</xdr:row>
      <xdr:rowOff>165100</xdr:rowOff>
    </xdr:to>
    <xdr:sp macro="" textlink="">
      <xdr:nvSpPr>
        <xdr:cNvPr id="683" name="楕円 682"/>
        <xdr:cNvSpPr/>
      </xdr:nvSpPr>
      <xdr:spPr>
        <a:xfrm>
          <a:off x="18605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149241</xdr:rowOff>
    </xdr:from>
    <xdr:ext cx="469744" cy="259045"/>
    <xdr:sp macro="" textlink="">
      <xdr:nvSpPr>
        <xdr:cNvPr id="684"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685"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686"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687"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10177</xdr:rowOff>
    </xdr:from>
    <xdr:ext cx="469744" cy="259045"/>
    <xdr:sp macro="" textlink="">
      <xdr:nvSpPr>
        <xdr:cNvPr id="688" name="n_4mainValue【公民館】&#10;一人当たり面積"/>
        <xdr:cNvSpPr txBox="1"/>
      </xdr:nvSpPr>
      <xdr:spPr>
        <a:xfrm>
          <a:off x="18421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eaLnBrk="1" fontAlgn="auto" latinLnBrk="0" hangingPunct="1">
            <a:lnSpc>
              <a:spcPts val="1500"/>
            </a:lnSpc>
          </a:pPr>
          <a:r>
            <a:rPr kumimoji="1" lang="ja-JP" altLang="en-US" sz="12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学校施設や児童館は類似団体と比較して減価償却率が高い水準となっている。児童館は昭和</a:t>
          </a:r>
          <a:r>
            <a:rPr kumimoji="1" lang="en-US" altLang="ja-JP" sz="1100" b="0" i="0" baseline="0">
              <a:solidFill>
                <a:schemeClr val="dk1"/>
              </a:solidFill>
              <a:effectLst/>
              <a:latin typeface="+mn-lt"/>
              <a:ea typeface="+mn-ea"/>
              <a:cs typeface="+mn-cs"/>
            </a:rPr>
            <a:t>53</a:t>
          </a:r>
          <a:r>
            <a:rPr kumimoji="1" lang="ja-JP" altLang="ja-JP" sz="1100" b="0" i="0" baseline="0">
              <a:solidFill>
                <a:schemeClr val="dk1"/>
              </a:solidFill>
              <a:effectLst/>
              <a:latin typeface="+mn-lt"/>
              <a:ea typeface="+mn-ea"/>
              <a:cs typeface="+mn-cs"/>
            </a:rPr>
            <a:t>年建築のものを始め、築年数が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経過している施設が多いため、小学校の統合と合わせて更新を検討する必要がある。小中学校の統合は段階的に行い、校舎は原則現行の校舎を改修して使用することとしているため今後もこの水準が続くことが予想される。</a:t>
          </a:r>
          <a:endParaRPr lang="ja-JP" altLang="ja-JP" sz="1100">
            <a:effectLst/>
          </a:endParaRPr>
        </a:p>
        <a:p>
          <a:pPr eaLnBrk="1" fontAlgn="auto" latinLnBrk="0" hangingPunct="1">
            <a:lnSpc>
              <a:spcPts val="1500"/>
            </a:lnSpc>
          </a:pPr>
          <a:r>
            <a:rPr kumimoji="1" lang="ja-JP" altLang="ja-JP" sz="1100" b="0" i="0" baseline="0">
              <a:solidFill>
                <a:schemeClr val="dk1"/>
              </a:solidFill>
              <a:effectLst/>
              <a:latin typeface="+mn-lt"/>
              <a:ea typeface="+mn-ea"/>
              <a:cs typeface="+mn-cs"/>
            </a:rPr>
            <a:t>　橋りょう・トンネルは計画的に更新が図られており、特に近年は市内で最大の橋りょうの修繕工事を行っているため、減価償却率は低くなるものと見込まれる。</a:t>
          </a:r>
          <a:endParaRPr lang="ja-JP" altLang="ja-JP" sz="1100">
            <a:effectLst/>
          </a:endParaRPr>
        </a:p>
        <a:p>
          <a:pPr eaLnBrk="1" fontAlgn="auto" latinLnBrk="0" hangingPunct="1">
            <a:lnSpc>
              <a:spcPts val="1500"/>
            </a:lnSpc>
          </a:pPr>
          <a:r>
            <a:rPr kumimoji="1" lang="ja-JP" altLang="ja-JP" sz="1100" b="0" i="0" baseline="0">
              <a:solidFill>
                <a:schemeClr val="dk1"/>
              </a:solidFill>
              <a:effectLst/>
              <a:latin typeface="+mn-lt"/>
              <a:ea typeface="+mn-ea"/>
              <a:cs typeface="+mn-cs"/>
            </a:rPr>
            <a:t>　公民館は旧町来の施設のため類似団体と比べて減価償却率は高くなっている。今後は、集約化を図りながらの更新が必要となっている。</a:t>
          </a:r>
          <a:endParaRPr lang="ja-JP" altLang="ja-JP" sz="1100">
            <a:effectLst/>
          </a:endParaRPr>
        </a:p>
        <a:p>
          <a:pPr eaLnBrk="1" fontAlgn="auto" latinLnBrk="0" hangingPunct="1">
            <a:lnSpc>
              <a:spcPts val="1500"/>
            </a:lnSpc>
          </a:pPr>
          <a:r>
            <a:rPr kumimoji="1" lang="ja-JP" altLang="ja-JP" sz="1100" b="0" i="0" baseline="0">
              <a:solidFill>
                <a:schemeClr val="dk1"/>
              </a:solidFill>
              <a:effectLst/>
              <a:latin typeface="+mn-lt"/>
              <a:ea typeface="+mn-ea"/>
              <a:cs typeface="+mn-cs"/>
            </a:rPr>
            <a:t>　道路は、類似団体に比べて、減価償却率が低くなっているものの、総体的に道路の舗装の劣化が顕在化しており、トンネルは古いもので昭和</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年に整備していることから今後維持修繕費が嵩むものと懸念される。</a:t>
          </a:r>
          <a:endParaRPr lang="ja-JP" altLang="ja-JP" sz="1100">
            <a:effectLst/>
          </a:endParaRPr>
        </a:p>
        <a:p>
          <a:pPr>
            <a:lnSpc>
              <a:spcPts val="1500"/>
            </a:lnSpc>
          </a:pP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年度以降の数値はデータ未整理のため記載なし。</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30,864
30,702
1,152.76
29,395,044
28,620,262
713,480
13,615,698
26,206,807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73" name="直線コネクタ 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77" name="直線コネクタ 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79" name="フローチャート: 判断 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80" name="フローチャート: 判断 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82" name="フローチャート: 判断 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118745</xdr:rowOff>
    </xdr:from>
    <xdr:to>
      <xdr:col>6</xdr:col>
      <xdr:colOff>38100</xdr:colOff>
      <xdr:row>59</xdr:row>
      <xdr:rowOff>48895</xdr:rowOff>
    </xdr:to>
    <xdr:sp macro="" textlink="">
      <xdr:nvSpPr>
        <xdr:cNvPr id="89" name="楕円 88"/>
        <xdr:cNvSpPr/>
      </xdr:nvSpPr>
      <xdr:spPr>
        <a:xfrm>
          <a:off x="1079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90"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1"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92"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93"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65422</xdr:rowOff>
    </xdr:from>
    <xdr:ext cx="405111" cy="259045"/>
    <xdr:sp macro="" textlink="">
      <xdr:nvSpPr>
        <xdr:cNvPr id="94" name="n_4mainValue【体育館・プール】&#10;有形固定資産減価償却率"/>
        <xdr:cNvSpPr txBox="1"/>
      </xdr:nvSpPr>
      <xdr:spPr>
        <a:xfrm>
          <a:off x="927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5" name="直線コネクタ 1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6" name="テキスト ボックス 10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7" name="直線コネクタ 1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8" name="テキスト ボックス 10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9" name="直線コネクタ 1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0" name="テキスト ボックス 1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1" name="直線コネクタ 1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2" name="テキスト ボックス 11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3" name="直線コネクタ 1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4" name="テキスト ボックス 11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18" name="直線コネクタ 117"/>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19"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20" name="直線コネクタ 119"/>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21"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22" name="直線コネクタ 121"/>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123"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124" name="フローチャート: 判断 123"/>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125" name="フローチャート: 判断 124"/>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126" name="フローチャート: 判断 125"/>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127" name="フローチャート: 判断 126"/>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128" name="フローチャート: 判断 127"/>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20447</xdr:rowOff>
    </xdr:from>
    <xdr:to>
      <xdr:col>36</xdr:col>
      <xdr:colOff>165100</xdr:colOff>
      <xdr:row>63</xdr:row>
      <xdr:rowOff>122047</xdr:rowOff>
    </xdr:to>
    <xdr:sp macro="" textlink="">
      <xdr:nvSpPr>
        <xdr:cNvPr id="134" name="楕円 133"/>
        <xdr:cNvSpPr/>
      </xdr:nvSpPr>
      <xdr:spPr>
        <a:xfrm>
          <a:off x="6921500" y="108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11701</xdr:rowOff>
    </xdr:from>
    <xdr:ext cx="469744" cy="259045"/>
    <xdr:sp macro="" textlink="">
      <xdr:nvSpPr>
        <xdr:cNvPr id="135"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136"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137"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138"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138574</xdr:rowOff>
    </xdr:from>
    <xdr:ext cx="469744" cy="259045"/>
    <xdr:sp macro="" textlink="">
      <xdr:nvSpPr>
        <xdr:cNvPr id="139" name="n_4mainValue【体育館・プール】&#10;一人当たり面積"/>
        <xdr:cNvSpPr txBox="1"/>
      </xdr:nvSpPr>
      <xdr:spPr>
        <a:xfrm>
          <a:off x="6737427" y="1059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0" name="正方形/長方形 1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1" name="正方形/長方形 1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2" name="正方形/長方形 1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3" name="正方形/長方形 1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4" name="正方形/長方形 1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5" name="正方形/長方形 1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6" name="正方形/長方形 1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7" name="正方形/長方形 1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8" name="テキスト ボックス 1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9" name="直線コネクタ 1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0" name="テキスト ボックス 1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2" name="テキスト ボックス 15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2" name="テキスト ボックス 16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165" name="直線コネクタ 164"/>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66"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67" name="直線コネクタ 16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168"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169" name="直線コネクタ 168"/>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170"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171" name="フローチャート: 判断 170"/>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172" name="フローチャート: 判断 171"/>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173" name="フローチャート: 判断 172"/>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174" name="フローチャート: 判断 173"/>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175" name="フローチャート: 判断 174"/>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36286</xdr:rowOff>
    </xdr:from>
    <xdr:to>
      <xdr:col>6</xdr:col>
      <xdr:colOff>38100</xdr:colOff>
      <xdr:row>83</xdr:row>
      <xdr:rowOff>137886</xdr:rowOff>
    </xdr:to>
    <xdr:sp macro="" textlink="">
      <xdr:nvSpPr>
        <xdr:cNvPr id="181" name="楕円 180"/>
        <xdr:cNvSpPr/>
      </xdr:nvSpPr>
      <xdr:spPr>
        <a:xfrm>
          <a:off x="1079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54808</xdr:rowOff>
    </xdr:from>
    <xdr:ext cx="405111" cy="259045"/>
    <xdr:sp macro="" textlink="">
      <xdr:nvSpPr>
        <xdr:cNvPr id="182"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183"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184"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185"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129013</xdr:rowOff>
    </xdr:from>
    <xdr:ext cx="405111" cy="259045"/>
    <xdr:sp macro="" textlink="">
      <xdr:nvSpPr>
        <xdr:cNvPr id="186" name="n_4mainValue【福祉施設】&#10;有形固定資産減価償却率"/>
        <xdr:cNvSpPr txBox="1"/>
      </xdr:nvSpPr>
      <xdr:spPr>
        <a:xfrm>
          <a:off x="927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210" name="直線コネクタ 209"/>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11"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12" name="直線コネクタ 211"/>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213"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214" name="直線コネクタ 213"/>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215"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216" name="フローチャート: 判断 215"/>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217" name="フローチャート: 判断 216"/>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218" name="フローチャート: 判断 217"/>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219" name="フローチャート: 判断 218"/>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20" name="フローチャート: 判断 219"/>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124461</xdr:rowOff>
    </xdr:from>
    <xdr:to>
      <xdr:col>36</xdr:col>
      <xdr:colOff>165100</xdr:colOff>
      <xdr:row>80</xdr:row>
      <xdr:rowOff>54611</xdr:rowOff>
    </xdr:to>
    <xdr:sp macro="" textlink="">
      <xdr:nvSpPr>
        <xdr:cNvPr id="226" name="楕円 225"/>
        <xdr:cNvSpPr/>
      </xdr:nvSpPr>
      <xdr:spPr>
        <a:xfrm>
          <a:off x="692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166388</xdr:rowOff>
    </xdr:from>
    <xdr:ext cx="469744" cy="259045"/>
    <xdr:sp macro="" textlink="">
      <xdr:nvSpPr>
        <xdr:cNvPr id="227"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228"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229"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230"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71138</xdr:rowOff>
    </xdr:from>
    <xdr:ext cx="469744" cy="259045"/>
    <xdr:sp macro="" textlink="">
      <xdr:nvSpPr>
        <xdr:cNvPr id="231" name="n_4mainValue【福祉施設】&#10;一人当たり面積"/>
        <xdr:cNvSpPr txBox="1"/>
      </xdr:nvSpPr>
      <xdr:spPr>
        <a:xfrm>
          <a:off x="6737427" y="134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0" name="テキスト ボックス 2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1" name="直線コネクタ 2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2" name="テキスト ボックス 24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3" name="直線コネクタ 2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44" name="テキスト ボックス 24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5" name="直線コネクタ 2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6" name="テキスト ボックス 2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7" name="直線コネクタ 2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8" name="テキスト ボックス 2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9" name="直線コネクタ 2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0" name="テキスト ボックス 2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1" name="直線コネクタ 2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2" name="テキスト ボックス 2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3" name="直線コネクタ 2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54" name="テキスト ボックス 25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5" name="直線コネクタ 2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257" name="直線コネクタ 256"/>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5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59" name="直線コネクタ 25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260"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261" name="直線コネクタ 260"/>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262"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263" name="フローチャート: 判断 262"/>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264" name="フローチャート: 判断 26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265" name="フローチャート: 判断 264"/>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266" name="フローチャート: 判断 265"/>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267" name="フローチャート: 判断 266"/>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110308</xdr:rowOff>
    </xdr:from>
    <xdr:to>
      <xdr:col>6</xdr:col>
      <xdr:colOff>38100</xdr:colOff>
      <xdr:row>105</xdr:row>
      <xdr:rowOff>40458</xdr:rowOff>
    </xdr:to>
    <xdr:sp macro="" textlink="">
      <xdr:nvSpPr>
        <xdr:cNvPr id="273" name="楕円 272"/>
        <xdr:cNvSpPr/>
      </xdr:nvSpPr>
      <xdr:spPr>
        <a:xfrm>
          <a:off x="1079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154957</xdr:rowOff>
    </xdr:from>
    <xdr:ext cx="405111" cy="259045"/>
    <xdr:sp macro="" textlink="">
      <xdr:nvSpPr>
        <xdr:cNvPr id="274"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275"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276"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277"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31585</xdr:rowOff>
    </xdr:from>
    <xdr:ext cx="405111" cy="259045"/>
    <xdr:sp macro="" textlink="">
      <xdr:nvSpPr>
        <xdr:cNvPr id="278" name="n_4mainValue【市民会館】&#10;有形固定資産減価償却率"/>
        <xdr:cNvSpPr txBox="1"/>
      </xdr:nvSpPr>
      <xdr:spPr>
        <a:xfrm>
          <a:off x="927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9" name="正方形/長方形 2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0" name="正方形/長方形 2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1" name="正方形/長方形 2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2" name="正方形/長方形 2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3" name="正方形/長方形 2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4" name="正方形/長方形 2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5" name="正方形/長方形 2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6" name="正方形/長方形 2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7" name="テキスト ボックス 2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8" name="直線コネクタ 2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9" name="直線コネクタ 2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0" name="テキスト ボックス 28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1" name="直線コネクタ 2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2" name="テキスト ボックス 29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3" name="直線コネクタ 2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4" name="テキスト ボックス 29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5" name="直線コネクタ 2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6" name="テキスト ボックス 29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7" name="直線コネクタ 2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8" name="テキスト ボックス 29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9" name="直線コネクタ 2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0" name="テキスト ボックス 2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02" name="直線コネクタ 30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0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04" name="直線コネクタ 30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0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06" name="直線コネクタ 30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30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08" name="フローチャート: 判断 30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09" name="フローチャート: 判断 30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10" name="フローチャート: 判断 30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11" name="フローチャート: 判断 31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12" name="フローチャート: 判断 31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3" name="テキスト ボックス 3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4" name="テキスト ボックス 3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5" name="テキスト ボックス 3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6" name="テキスト ボックス 3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7" name="テキスト ボックス 3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67311</xdr:rowOff>
    </xdr:from>
    <xdr:to>
      <xdr:col>36</xdr:col>
      <xdr:colOff>165100</xdr:colOff>
      <xdr:row>107</xdr:row>
      <xdr:rowOff>168911</xdr:rowOff>
    </xdr:to>
    <xdr:sp macro="" textlink="">
      <xdr:nvSpPr>
        <xdr:cNvPr id="318" name="楕円 317"/>
        <xdr:cNvSpPr/>
      </xdr:nvSpPr>
      <xdr:spPr>
        <a:xfrm>
          <a:off x="692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48277</xdr:rowOff>
    </xdr:from>
    <xdr:ext cx="469744" cy="259045"/>
    <xdr:sp macro="" textlink="">
      <xdr:nvSpPr>
        <xdr:cNvPr id="319"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20"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21"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22"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160038</xdr:rowOff>
    </xdr:from>
    <xdr:ext cx="469744" cy="259045"/>
    <xdr:sp macro="" textlink="">
      <xdr:nvSpPr>
        <xdr:cNvPr id="323" name="n_4mainValue【市民会館】&#10;一人当たり面積"/>
        <xdr:cNvSpPr txBox="1"/>
      </xdr:nvSpPr>
      <xdr:spPr>
        <a:xfrm>
          <a:off x="6737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4" name="テキスト ボックス 33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5" name="直線コネクタ 3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6" name="テキスト ボックス 33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7" name="直線コネクタ 3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8" name="テキスト ボックス 3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9" name="直線コネクタ 3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0" name="テキスト ボックス 3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1" name="直線コネクタ 3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2" name="テキスト ボックス 3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3" name="直線コネクタ 3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4" name="テキスト ボックス 3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5" name="直線コネクタ 3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6" name="テキスト ボックス 34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349" name="直線コネクタ 348"/>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1" name="直線コネクタ 35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352"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53" name="直線コネクタ 35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354"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355" name="フローチャート: 判断 354"/>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56" name="フローチャート: 判断 355"/>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357" name="フローチャート: 判断 356"/>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358" name="フローチャート: 判断 357"/>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59" name="フローチャート: 判断 358"/>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40</xdr:row>
      <xdr:rowOff>133169</xdr:rowOff>
    </xdr:from>
    <xdr:to>
      <xdr:col>67</xdr:col>
      <xdr:colOff>101600</xdr:colOff>
      <xdr:row>41</xdr:row>
      <xdr:rowOff>63319</xdr:rowOff>
    </xdr:to>
    <xdr:sp macro="" textlink="">
      <xdr:nvSpPr>
        <xdr:cNvPr id="365" name="楕円 364"/>
        <xdr:cNvSpPr/>
      </xdr:nvSpPr>
      <xdr:spPr>
        <a:xfrm>
          <a:off x="12763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166387</xdr:rowOff>
    </xdr:from>
    <xdr:ext cx="405111" cy="259045"/>
    <xdr:sp macro="" textlink="">
      <xdr:nvSpPr>
        <xdr:cNvPr id="366"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367"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368"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369"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54446</xdr:rowOff>
    </xdr:from>
    <xdr:ext cx="405111" cy="259045"/>
    <xdr:sp macro="" textlink="">
      <xdr:nvSpPr>
        <xdr:cNvPr id="370" name="n_4mainValue【一般廃棄物処理施設】&#10;有形固定資産減価償却率"/>
        <xdr:cNvSpPr txBox="1"/>
      </xdr:nvSpPr>
      <xdr:spPr>
        <a:xfrm>
          <a:off x="12611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1" name="直線コネクタ 38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2" name="テキスト ボックス 38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3" name="直線コネクタ 38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4" name="テキスト ボックス 38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5" name="直線コネクタ 38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86" name="テキスト ボックス 38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7" name="直線コネクタ 38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8" name="テキスト ボックス 38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0" name="テキスト ボックス 3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392" name="直線コネクタ 391"/>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393"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394" name="直線コネクタ 393"/>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395"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396" name="直線コネクタ 395"/>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397"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398" name="フローチャート: 判断 397"/>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399" name="フローチャート: 判断 398"/>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00" name="フローチャート: 判断 399"/>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01" name="フローチャート: 判断 400"/>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02" name="フローチャート: 判断 401"/>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163550</xdr:rowOff>
    </xdr:from>
    <xdr:to>
      <xdr:col>98</xdr:col>
      <xdr:colOff>38100</xdr:colOff>
      <xdr:row>40</xdr:row>
      <xdr:rowOff>93700</xdr:rowOff>
    </xdr:to>
    <xdr:sp macro="" textlink="">
      <xdr:nvSpPr>
        <xdr:cNvPr id="408" name="楕円 407"/>
        <xdr:cNvSpPr/>
      </xdr:nvSpPr>
      <xdr:spPr>
        <a:xfrm>
          <a:off x="18605500" y="68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117926</xdr:rowOff>
    </xdr:from>
    <xdr:ext cx="599010" cy="259045"/>
    <xdr:sp macro="" textlink="">
      <xdr:nvSpPr>
        <xdr:cNvPr id="409"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410"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411"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412"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110227</xdr:rowOff>
    </xdr:from>
    <xdr:ext cx="599010" cy="259045"/>
    <xdr:sp macro="" textlink="">
      <xdr:nvSpPr>
        <xdr:cNvPr id="413" name="n_4mainValue【一般廃棄物処理施設】&#10;一人当たり有形固定資産（償却資産）額"/>
        <xdr:cNvSpPr txBox="1"/>
      </xdr:nvSpPr>
      <xdr:spPr>
        <a:xfrm>
          <a:off x="18356795" y="662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439" name="直線コネクタ 438"/>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1" name="直線コネクタ 44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442"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443" name="直線コネクタ 442"/>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4"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5" name="フローチャート: 判断 444"/>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446" name="フローチャート: 判断 445"/>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47" name="フローチャート: 判断 446"/>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448" name="フローチャート: 判断 447"/>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9" name="フローチャート: 判断 448"/>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166370</xdr:rowOff>
    </xdr:from>
    <xdr:to>
      <xdr:col>67</xdr:col>
      <xdr:colOff>101600</xdr:colOff>
      <xdr:row>59</xdr:row>
      <xdr:rowOff>96520</xdr:rowOff>
    </xdr:to>
    <xdr:sp macro="" textlink="">
      <xdr:nvSpPr>
        <xdr:cNvPr id="455" name="楕円 454"/>
        <xdr:cNvSpPr/>
      </xdr:nvSpPr>
      <xdr:spPr>
        <a:xfrm>
          <a:off x="1276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28139</xdr:rowOff>
    </xdr:from>
    <xdr:ext cx="405111" cy="259045"/>
    <xdr:sp macro="" textlink="">
      <xdr:nvSpPr>
        <xdr:cNvPr id="456"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457"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458"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59"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460" name="n_4mainValue【保健センター・保健所】&#10;有形固定資産減価償却率"/>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484" name="直線コネクタ 483"/>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8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86" name="直線コネクタ 48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487"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488" name="直線コネクタ 487"/>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489"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490" name="フローチャート: 判断 489"/>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491" name="フローチャート: 判断 490"/>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492" name="フローチャート: 判断 491"/>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493" name="フローチャート: 判断 492"/>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494" name="フローチャート: 判断 493"/>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48260</xdr:rowOff>
    </xdr:from>
    <xdr:to>
      <xdr:col>98</xdr:col>
      <xdr:colOff>38100</xdr:colOff>
      <xdr:row>62</xdr:row>
      <xdr:rowOff>149860</xdr:rowOff>
    </xdr:to>
    <xdr:sp macro="" textlink="">
      <xdr:nvSpPr>
        <xdr:cNvPr id="500" name="楕円 499"/>
        <xdr:cNvSpPr/>
      </xdr:nvSpPr>
      <xdr:spPr>
        <a:xfrm>
          <a:off x="18605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166387</xdr:rowOff>
    </xdr:from>
    <xdr:ext cx="469744" cy="259045"/>
    <xdr:sp macro="" textlink="">
      <xdr:nvSpPr>
        <xdr:cNvPr id="501"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502"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503"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504"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166387</xdr:rowOff>
    </xdr:from>
    <xdr:ext cx="469744" cy="259045"/>
    <xdr:sp macro="" textlink="">
      <xdr:nvSpPr>
        <xdr:cNvPr id="505" name="n_4mainValue【保健センター・保健所】&#10;一人当たり面積"/>
        <xdr:cNvSpPr txBox="1"/>
      </xdr:nvSpPr>
      <xdr:spPr>
        <a:xfrm>
          <a:off x="18421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6" name="テキスト ボックス 5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7" name="直線コネクタ 51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8" name="テキスト ボックス 51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9" name="直線コネクタ 51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0" name="テキスト ボックス 51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1" name="直線コネクタ 5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2" name="テキスト ボックス 5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3" name="直線コネクタ 52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4" name="テキスト ボックス 52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5" name="直線コネクタ 52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26" name="テキスト ボックス 52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29" name="直線コネクタ 52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1" name="直線コネクタ 53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3" name="直線コネクタ 53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53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35" name="フローチャート: 判断 53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536" name="フローチャート: 判断 53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537" name="フローチャート: 判断 53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538" name="フローチャート: 判断 53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539" name="フローチャート: 判断 53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142239</xdr:rowOff>
    </xdr:from>
    <xdr:to>
      <xdr:col>67</xdr:col>
      <xdr:colOff>101600</xdr:colOff>
      <xdr:row>83</xdr:row>
      <xdr:rowOff>72389</xdr:rowOff>
    </xdr:to>
    <xdr:sp macro="" textlink="">
      <xdr:nvSpPr>
        <xdr:cNvPr id="545" name="楕円 544"/>
        <xdr:cNvSpPr/>
      </xdr:nvSpPr>
      <xdr:spPr>
        <a:xfrm>
          <a:off x="12763500" y="142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128288</xdr:rowOff>
    </xdr:from>
    <xdr:ext cx="405111" cy="259045"/>
    <xdr:sp macro="" textlink="">
      <xdr:nvSpPr>
        <xdr:cNvPr id="546"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547"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548"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549"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63516</xdr:rowOff>
    </xdr:from>
    <xdr:ext cx="405111" cy="259045"/>
    <xdr:sp macro="" textlink="">
      <xdr:nvSpPr>
        <xdr:cNvPr id="550" name="n_4mainValue【消防施設】&#10;有形固定資産減価償却率"/>
        <xdr:cNvSpPr txBox="1"/>
      </xdr:nvSpPr>
      <xdr:spPr>
        <a:xfrm>
          <a:off x="12611744" y="1429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1" name="直線コネクタ 5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2" name="テキスト ボックス 5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3" name="直線コネクタ 5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64" name="テキスト ボックス 563"/>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5" name="直線コネクタ 5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66" name="テキスト ボックス 565"/>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7" name="直線コネクタ 5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568" name="テキスト ボックス 567"/>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9" name="直線コネクタ 5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570" name="テキスト ボックス 569"/>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572" name="テキスト ボックス 571"/>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574" name="直線コネクタ 573"/>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575"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576" name="直線コネクタ 575"/>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577"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578" name="直線コネクタ 577"/>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34486</xdr:rowOff>
    </xdr:from>
    <xdr:ext cx="469744" cy="259045"/>
    <xdr:sp macro="" textlink="">
      <xdr:nvSpPr>
        <xdr:cNvPr id="579" name="【消防施設】&#10;一人当たり面積平均値テキスト"/>
        <xdr:cNvSpPr txBox="1"/>
      </xdr:nvSpPr>
      <xdr:spPr>
        <a:xfrm>
          <a:off x="22199600" y="14779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580" name="フローチャート: 判断 579"/>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581" name="フローチャート: 判断 580"/>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582" name="フローチャート: 判断 581"/>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583" name="フローチャート: 判断 582"/>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584" name="フローチャート: 判断 583"/>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63081</xdr:rowOff>
    </xdr:from>
    <xdr:to>
      <xdr:col>98</xdr:col>
      <xdr:colOff>38100</xdr:colOff>
      <xdr:row>86</xdr:row>
      <xdr:rowOff>164681</xdr:rowOff>
    </xdr:to>
    <xdr:sp macro="" textlink="">
      <xdr:nvSpPr>
        <xdr:cNvPr id="590" name="楕円 589"/>
        <xdr:cNvSpPr/>
      </xdr:nvSpPr>
      <xdr:spPr>
        <a:xfrm>
          <a:off x="186055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9639</xdr:rowOff>
    </xdr:from>
    <xdr:ext cx="469744" cy="259045"/>
    <xdr:sp macro="" textlink="">
      <xdr:nvSpPr>
        <xdr:cNvPr id="591"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592"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593"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594"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155808</xdr:rowOff>
    </xdr:from>
    <xdr:ext cx="469744" cy="259045"/>
    <xdr:sp macro="" textlink="">
      <xdr:nvSpPr>
        <xdr:cNvPr id="595" name="n_4mainValue【消防施設】&#10;一人当たり面積"/>
        <xdr:cNvSpPr txBox="1"/>
      </xdr:nvSpPr>
      <xdr:spPr>
        <a:xfrm>
          <a:off x="18421427" y="1490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6" name="テキスト ボックス 6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7" name="直線コネクタ 6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8" name="テキスト ボックス 6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9" name="直線コネクタ 6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0" name="テキスト ボックス 6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1" name="直線コネクタ 6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2" name="テキスト ボックス 6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3" name="直線コネクタ 6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4" name="テキスト ボックス 6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5" name="直線コネクタ 6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6" name="テキスト ボックス 6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7" name="直線コネクタ 6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8" name="テキスト ボックス 6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621" name="直線コネクタ 620"/>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3" name="直線コネクタ 6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24"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25" name="直線コネクタ 624"/>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626"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627" name="フローチャート: 判断 626"/>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28" name="フローチャート: 判断 627"/>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29" name="フローチャート: 判断 628"/>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30" name="フローチャート: 判断 629"/>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631" name="フローチャート: 判断 630"/>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2" name="テキスト ボックス 6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162561</xdr:rowOff>
    </xdr:from>
    <xdr:to>
      <xdr:col>67</xdr:col>
      <xdr:colOff>101600</xdr:colOff>
      <xdr:row>104</xdr:row>
      <xdr:rowOff>92711</xdr:rowOff>
    </xdr:to>
    <xdr:sp macro="" textlink="">
      <xdr:nvSpPr>
        <xdr:cNvPr id="637" name="楕円 636"/>
        <xdr:cNvSpPr/>
      </xdr:nvSpPr>
      <xdr:spPr>
        <a:xfrm>
          <a:off x="1276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166388</xdr:rowOff>
    </xdr:from>
    <xdr:ext cx="405111" cy="259045"/>
    <xdr:sp macro="" textlink="">
      <xdr:nvSpPr>
        <xdr:cNvPr id="638"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39"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40"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641"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642" name="n_4mainValue【庁舎】&#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3" name="直線コネクタ 65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4" name="テキスト ボックス 65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5" name="直線コネクタ 65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6" name="テキスト ボックス 65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7" name="直線コネクタ 65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8" name="テキスト ボックス 65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9" name="直線コネクタ 65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0" name="テキスト ボックス 65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1" name="直線コネクタ 66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2" name="テキスト ボックス 66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3" name="直線コネクタ 66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4" name="テキスト ボックス 66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668" name="直線コネクタ 667"/>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69"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70" name="直線コネクタ 669"/>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671"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672" name="直線コネクタ 671"/>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673"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674" name="フローチャート: 判断 673"/>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75" name="フローチャート: 判断 674"/>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676" name="フローチャート: 判断 675"/>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677" name="フローチャート: 判断 676"/>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678" name="フローチャート: 判断 677"/>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98879</xdr:rowOff>
    </xdr:from>
    <xdr:to>
      <xdr:col>98</xdr:col>
      <xdr:colOff>38100</xdr:colOff>
      <xdr:row>105</xdr:row>
      <xdr:rowOff>29029</xdr:rowOff>
    </xdr:to>
    <xdr:sp macro="" textlink="">
      <xdr:nvSpPr>
        <xdr:cNvPr id="684" name="楕円 683"/>
        <xdr:cNvSpPr/>
      </xdr:nvSpPr>
      <xdr:spPr>
        <a:xfrm>
          <a:off x="18605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171285</xdr:rowOff>
    </xdr:from>
    <xdr:ext cx="469744" cy="259045"/>
    <xdr:sp macro="" textlink="">
      <xdr:nvSpPr>
        <xdr:cNvPr id="685"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686"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687"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688"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45556</xdr:rowOff>
    </xdr:from>
    <xdr:ext cx="469744" cy="259045"/>
    <xdr:sp macro="" textlink="">
      <xdr:nvSpPr>
        <xdr:cNvPr id="689" name="n_4mainValue【庁舎】&#10;一人当たり面積"/>
        <xdr:cNvSpPr txBox="1"/>
      </xdr:nvSpPr>
      <xdr:spPr>
        <a:xfrm>
          <a:off x="184214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一般廃棄物処理施設は施設の老朽化により類似団体と比べて減価償却率が高い水準にあるが、平成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年度に完成したクリーンリサイクルセンターの建設により今後減価償却率は改善される見込みである。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プールは合併後に旧鷹巣町のプールを更新したが、体育館は旧町ごとに整備したのち、更新はしていない状況である。今後、集約を含めて更新を検討する必要がある。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消防施設については市町村合併後、更新していなかったため、類似団体平均より高くなっており、集約を含めながら、分署の再編の検討を行っている。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いずれの施設も公共施設等総合管理計画に基づき、人口減少に合わせた施設全体数の削減も必要である</a:t>
          </a: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年度以降の数値はデータ未整理のため記載なし。</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30,864
30,702
1,152.76
29,395,044
28,620,262
713,480
13,615,698
26,206,807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年３月末４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％）に加え、市内に核となる大きな産業がないこと等により財政基盤が脆弱であることから、類似団体平均をかなり下回っている。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これまでも公共施設の民間移管及び統廃合等による歳出の削減に取り組んできたが、今後も保育園の民間移管や学校の統合等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、北秋田市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公共施設等総合管理計画に基づき施設の維持管理経費のさらなる削減を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目指すとともに、伊勢堂岱遺跡やマタギ、森吉山等の自然・文化資源を生かした観光振興により税収等の増加を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図り、財政基盤の強化に努める。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令和２年度は前年度を０．７ポイント下回る９５．４％となり、５年ぶりに比率が改善したが、前年度に引き続き類似団体平均を上回る水準となった。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人件費、扶助費、公債費等の義務的性格の強い経常的経費に充当される一般財源）においては、下水道事業会計の法適用化に伴う特別会計繰出金の減少（▲６８６百万円）があり、分母（市税、地方交付税、地方譲与税等の経常的な収入である一般財源及び臨時財政対策債）においては、合併算定替え終了の影響による普通交付税の減少（▲１０５百万円）があった。分子・分母ともに減少したが、分子の減少が大きかったことから全体として比率が改善すること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今後も市税収納対策の強化による市税等自主財源の確保を図るとともに、北秋田市公共施設等総合管理計画に基づく施設の維持管理費の削減や事務事業の見直しなどにより経常経費の削減を図る。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5624</xdr:rowOff>
    </xdr:from>
    <xdr:to>
      <xdr:col>23</xdr:col>
      <xdr:colOff>133350</xdr:colOff>
      <xdr:row>61</xdr:row>
      <xdr:rowOff>29754</xdr:rowOff>
    </xdr:to>
    <xdr:cxnSp macro="">
      <xdr:nvCxnSpPr>
        <xdr:cNvPr id="134" name="直線コネクタ 133"/>
        <xdr:cNvCxnSpPr/>
      </xdr:nvCxnSpPr>
      <xdr:spPr>
        <a:xfrm flipV="1">
          <a:off x="4114800" y="1046407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26307</xdr:rowOff>
    </xdr:from>
    <xdr:to>
      <xdr:col>19</xdr:col>
      <xdr:colOff>133350</xdr:colOff>
      <xdr:row>61</xdr:row>
      <xdr:rowOff>29754</xdr:rowOff>
    </xdr:to>
    <xdr:cxnSp macro="">
      <xdr:nvCxnSpPr>
        <xdr:cNvPr id="137" name="直線コネクタ 136"/>
        <xdr:cNvCxnSpPr/>
      </xdr:nvCxnSpPr>
      <xdr:spPr>
        <a:xfrm>
          <a:off x="3225800" y="104847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61</xdr:row>
      <xdr:rowOff>26307</xdr:rowOff>
    </xdr:to>
    <xdr:cxnSp macro="">
      <xdr:nvCxnSpPr>
        <xdr:cNvPr id="140" name="直線コネクタ 139"/>
        <xdr:cNvCxnSpPr/>
      </xdr:nvCxnSpPr>
      <xdr:spPr>
        <a:xfrm>
          <a:off x="2336800" y="1029171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10704</xdr:rowOff>
    </xdr:from>
    <xdr:to>
      <xdr:col>11</xdr:col>
      <xdr:colOff>31750</xdr:colOff>
      <xdr:row>60</xdr:row>
      <xdr:rowOff>4717</xdr:rowOff>
    </xdr:to>
    <xdr:cxnSp macro="">
      <xdr:nvCxnSpPr>
        <xdr:cNvPr id="143" name="直線コネクタ 142"/>
        <xdr:cNvCxnSpPr/>
      </xdr:nvCxnSpPr>
      <xdr:spPr>
        <a:xfrm>
          <a:off x="1447800" y="10126254"/>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126274</xdr:rowOff>
    </xdr:from>
    <xdr:to>
      <xdr:col>23</xdr:col>
      <xdr:colOff>184150</xdr:colOff>
      <xdr:row>61</xdr:row>
      <xdr:rowOff>56424</xdr:rowOff>
    </xdr:to>
    <xdr:sp macro="" textlink="">
      <xdr:nvSpPr>
        <xdr:cNvPr id="153" name="楕円 152"/>
        <xdr:cNvSpPr/>
      </xdr:nvSpPr>
      <xdr:spPr>
        <a:xfrm>
          <a:off x="4902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98351</xdr:rowOff>
    </xdr:from>
    <xdr:ext cx="762000" cy="259045"/>
    <xdr:sp macro="" textlink="">
      <xdr:nvSpPr>
        <xdr:cNvPr id="154" name="財政構造の弾力性該当値テキスト"/>
        <xdr:cNvSpPr txBox="1"/>
      </xdr:nvSpPr>
      <xdr:spPr>
        <a:xfrm>
          <a:off x="5041900" y="1038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150404</xdr:rowOff>
    </xdr:from>
    <xdr:to>
      <xdr:col>19</xdr:col>
      <xdr:colOff>184150</xdr:colOff>
      <xdr:row>61</xdr:row>
      <xdr:rowOff>80554</xdr:rowOff>
    </xdr:to>
    <xdr:sp macro="" textlink="">
      <xdr:nvSpPr>
        <xdr:cNvPr id="155" name="楕円 154"/>
        <xdr:cNvSpPr/>
      </xdr:nvSpPr>
      <xdr:spPr>
        <a:xfrm>
          <a:off x="4064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65331</xdr:rowOff>
    </xdr:from>
    <xdr:ext cx="736600" cy="259045"/>
    <xdr:sp macro="" textlink="">
      <xdr:nvSpPr>
        <xdr:cNvPr id="156" name="テキスト ボックス 155"/>
        <xdr:cNvSpPr txBox="1"/>
      </xdr:nvSpPr>
      <xdr:spPr>
        <a:xfrm>
          <a:off x="3733800" y="1052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146957</xdr:rowOff>
    </xdr:from>
    <xdr:to>
      <xdr:col>15</xdr:col>
      <xdr:colOff>133350</xdr:colOff>
      <xdr:row>61</xdr:row>
      <xdr:rowOff>77107</xdr:rowOff>
    </xdr:to>
    <xdr:sp macro="" textlink="">
      <xdr:nvSpPr>
        <xdr:cNvPr id="157" name="楕円 156"/>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61884</xdr:rowOff>
    </xdr:from>
    <xdr:ext cx="762000" cy="259045"/>
    <xdr:sp macro="" textlink="">
      <xdr:nvSpPr>
        <xdr:cNvPr id="158" name="テキスト ボックス 157"/>
        <xdr:cNvSpPr txBox="1"/>
      </xdr:nvSpPr>
      <xdr:spPr>
        <a:xfrm>
          <a:off x="2844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65694</xdr:rowOff>
    </xdr:from>
    <xdr:ext cx="762000" cy="259045"/>
    <xdr:sp macro="" textlink="">
      <xdr:nvSpPr>
        <xdr:cNvPr id="160" name="テキスト ボックス 159"/>
        <xdr:cNvSpPr txBox="1"/>
      </xdr:nvSpPr>
      <xdr:spPr>
        <a:xfrm>
          <a:off x="1955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131354</xdr:rowOff>
    </xdr:from>
    <xdr:to>
      <xdr:col>7</xdr:col>
      <xdr:colOff>31750</xdr:colOff>
      <xdr:row>59</xdr:row>
      <xdr:rowOff>61504</xdr:rowOff>
    </xdr:to>
    <xdr:sp macro="" textlink="">
      <xdr:nvSpPr>
        <xdr:cNvPr id="161" name="楕円 160"/>
        <xdr:cNvSpPr/>
      </xdr:nvSpPr>
      <xdr:spPr>
        <a:xfrm>
          <a:off x="1397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71681</xdr:rowOff>
    </xdr:from>
    <xdr:ext cx="762000" cy="259045"/>
    <xdr:sp macro="" textlink="">
      <xdr:nvSpPr>
        <xdr:cNvPr id="162" name="テキスト ボックス 161"/>
        <xdr:cNvSpPr txBox="1"/>
      </xdr:nvSpPr>
      <xdr:spPr>
        <a:xfrm>
          <a:off x="1066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市町村合併以降、類似団体平均及び秋田県平均を上回る状況が続いている。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人当たり決算額が増加した主な要因は、少雪だった前年度より除排雪経費が増加したことに伴う維持補修費の増加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５５．７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今後も北秋田市職員定員適正化計画に基づき適正な職員数とすることで人件費を抑えるとともに、北秋田市公共施設等総合管理計画に基づき、公共施設の統廃合や長寿命化を進め、物件費の抑制を図る。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36863</xdr:rowOff>
    </xdr:from>
    <xdr:to>
      <xdr:col>23</xdr:col>
      <xdr:colOff>133350</xdr:colOff>
      <xdr:row>84</xdr:row>
      <xdr:rowOff>73648</xdr:rowOff>
    </xdr:to>
    <xdr:cxnSp macro="">
      <xdr:nvCxnSpPr>
        <xdr:cNvPr id="194" name="直線コネクタ 193"/>
        <xdr:cNvCxnSpPr/>
      </xdr:nvCxnSpPr>
      <xdr:spPr>
        <a:xfrm>
          <a:off x="4114800" y="14438663"/>
          <a:ext cx="8382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36863</xdr:rowOff>
    </xdr:from>
    <xdr:to>
      <xdr:col>19</xdr:col>
      <xdr:colOff>133350</xdr:colOff>
      <xdr:row>84</xdr:row>
      <xdr:rowOff>43332</xdr:rowOff>
    </xdr:to>
    <xdr:cxnSp macro="">
      <xdr:nvCxnSpPr>
        <xdr:cNvPr id="197" name="直線コネクタ 196"/>
        <xdr:cNvCxnSpPr/>
      </xdr:nvCxnSpPr>
      <xdr:spPr>
        <a:xfrm flipV="1">
          <a:off x="3225800" y="14438663"/>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7499</xdr:rowOff>
    </xdr:from>
    <xdr:to>
      <xdr:col>15</xdr:col>
      <xdr:colOff>82550</xdr:colOff>
      <xdr:row>84</xdr:row>
      <xdr:rowOff>43332</xdr:rowOff>
    </xdr:to>
    <xdr:cxnSp macro="">
      <xdr:nvCxnSpPr>
        <xdr:cNvPr id="200" name="直線コネクタ 199"/>
        <xdr:cNvCxnSpPr/>
      </xdr:nvCxnSpPr>
      <xdr:spPr>
        <a:xfrm>
          <a:off x="2336800" y="14409299"/>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157287</xdr:rowOff>
    </xdr:from>
    <xdr:to>
      <xdr:col>11</xdr:col>
      <xdr:colOff>31750</xdr:colOff>
      <xdr:row>84</xdr:row>
      <xdr:rowOff>7499</xdr:rowOff>
    </xdr:to>
    <xdr:cxnSp macro="">
      <xdr:nvCxnSpPr>
        <xdr:cNvPr id="203" name="直線コネクタ 202"/>
        <xdr:cNvCxnSpPr/>
      </xdr:nvCxnSpPr>
      <xdr:spPr>
        <a:xfrm>
          <a:off x="1447800" y="14387637"/>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22848</xdr:rowOff>
    </xdr:from>
    <xdr:to>
      <xdr:col>23</xdr:col>
      <xdr:colOff>184150</xdr:colOff>
      <xdr:row>84</xdr:row>
      <xdr:rowOff>124448</xdr:rowOff>
    </xdr:to>
    <xdr:sp macro="" textlink="">
      <xdr:nvSpPr>
        <xdr:cNvPr id="213" name="楕円 212"/>
        <xdr:cNvSpPr/>
      </xdr:nvSpPr>
      <xdr:spPr>
        <a:xfrm>
          <a:off x="4902200" y="144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166375</xdr:rowOff>
    </xdr:from>
    <xdr:ext cx="762000" cy="259045"/>
    <xdr:sp macro="" textlink="">
      <xdr:nvSpPr>
        <xdr:cNvPr id="214" name="人件費・物件費等の状況該当値テキスト"/>
        <xdr:cNvSpPr txBox="1"/>
      </xdr:nvSpPr>
      <xdr:spPr>
        <a:xfrm>
          <a:off x="5041900" y="1439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157513</xdr:rowOff>
    </xdr:from>
    <xdr:to>
      <xdr:col>19</xdr:col>
      <xdr:colOff>184150</xdr:colOff>
      <xdr:row>84</xdr:row>
      <xdr:rowOff>87663</xdr:rowOff>
    </xdr:to>
    <xdr:sp macro="" textlink="">
      <xdr:nvSpPr>
        <xdr:cNvPr id="215" name="楕円 214"/>
        <xdr:cNvSpPr/>
      </xdr:nvSpPr>
      <xdr:spPr>
        <a:xfrm>
          <a:off x="4064000" y="143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72440</xdr:rowOff>
    </xdr:from>
    <xdr:ext cx="736600" cy="259045"/>
    <xdr:sp macro="" textlink="">
      <xdr:nvSpPr>
        <xdr:cNvPr id="216" name="テキスト ボックス 215"/>
        <xdr:cNvSpPr txBox="1"/>
      </xdr:nvSpPr>
      <xdr:spPr>
        <a:xfrm>
          <a:off x="3733800" y="14474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163982</xdr:rowOff>
    </xdr:from>
    <xdr:to>
      <xdr:col>15</xdr:col>
      <xdr:colOff>133350</xdr:colOff>
      <xdr:row>84</xdr:row>
      <xdr:rowOff>94132</xdr:rowOff>
    </xdr:to>
    <xdr:sp macro="" textlink="">
      <xdr:nvSpPr>
        <xdr:cNvPr id="217" name="楕円 216"/>
        <xdr:cNvSpPr/>
      </xdr:nvSpPr>
      <xdr:spPr>
        <a:xfrm>
          <a:off x="3175000" y="1439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78909</xdr:rowOff>
    </xdr:from>
    <xdr:ext cx="762000" cy="259045"/>
    <xdr:sp macro="" textlink="">
      <xdr:nvSpPr>
        <xdr:cNvPr id="218" name="テキスト ボックス 217"/>
        <xdr:cNvSpPr txBox="1"/>
      </xdr:nvSpPr>
      <xdr:spPr>
        <a:xfrm>
          <a:off x="2844800" y="144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128149</xdr:rowOff>
    </xdr:from>
    <xdr:to>
      <xdr:col>11</xdr:col>
      <xdr:colOff>82550</xdr:colOff>
      <xdr:row>84</xdr:row>
      <xdr:rowOff>58299</xdr:rowOff>
    </xdr:to>
    <xdr:sp macro="" textlink="">
      <xdr:nvSpPr>
        <xdr:cNvPr id="219" name="楕円 218"/>
        <xdr:cNvSpPr/>
      </xdr:nvSpPr>
      <xdr:spPr>
        <a:xfrm>
          <a:off x="2286000" y="143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43076</xdr:rowOff>
    </xdr:from>
    <xdr:ext cx="762000" cy="259045"/>
    <xdr:sp macro="" textlink="">
      <xdr:nvSpPr>
        <xdr:cNvPr id="220" name="テキスト ボックス 219"/>
        <xdr:cNvSpPr txBox="1"/>
      </xdr:nvSpPr>
      <xdr:spPr>
        <a:xfrm>
          <a:off x="1955800" y="1444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106487</xdr:rowOff>
    </xdr:from>
    <xdr:to>
      <xdr:col>7</xdr:col>
      <xdr:colOff>31750</xdr:colOff>
      <xdr:row>84</xdr:row>
      <xdr:rowOff>36637</xdr:rowOff>
    </xdr:to>
    <xdr:sp macro="" textlink="">
      <xdr:nvSpPr>
        <xdr:cNvPr id="221" name="楕円 220"/>
        <xdr:cNvSpPr/>
      </xdr:nvSpPr>
      <xdr:spPr>
        <a:xfrm>
          <a:off x="1397000" y="143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21414</xdr:rowOff>
    </xdr:from>
    <xdr:ext cx="762000" cy="259045"/>
    <xdr:sp macro="" textlink="">
      <xdr:nvSpPr>
        <xdr:cNvPr id="222" name="テキスト ボックス 221"/>
        <xdr:cNvSpPr txBox="1"/>
      </xdr:nvSpPr>
      <xdr:spPr>
        <a:xfrm>
          <a:off x="1066800" y="1442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ラスパイレス指数は、前年度に比べて０．３ポイント減の９６．９であった。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全国市平均からは１．９ポイント、類似団体平均からは０．７ポイント下回っている状況にあるが、今後も第３次北秋田市行財政改革大綱に基づき、給与水準の適正化に努める。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168729</xdr:rowOff>
    </xdr:to>
    <xdr:cxnSp macro="">
      <xdr:nvCxnSpPr>
        <xdr:cNvPr id="258" name="直線コネクタ 257"/>
        <xdr:cNvCxnSpPr/>
      </xdr:nvCxnSpPr>
      <xdr:spPr>
        <a:xfrm flipV="1">
          <a:off x="16179800" y="145360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168729</xdr:rowOff>
    </xdr:to>
    <xdr:cxnSp macro="">
      <xdr:nvCxnSpPr>
        <xdr:cNvPr id="261" name="直線コネクタ 260"/>
        <xdr:cNvCxnSpPr/>
      </xdr:nvCxnSpPr>
      <xdr:spPr>
        <a:xfrm>
          <a:off x="15290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84</xdr:row>
      <xdr:rowOff>145748</xdr:rowOff>
    </xdr:to>
    <xdr:cxnSp macro="">
      <xdr:nvCxnSpPr>
        <xdr:cNvPr id="264" name="直線コネクタ 263"/>
        <xdr:cNvCxnSpPr/>
      </xdr:nvCxnSpPr>
      <xdr:spPr>
        <a:xfrm flipV="1">
          <a:off x="14401800" y="1453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145748</xdr:rowOff>
    </xdr:from>
    <xdr:to>
      <xdr:col>68</xdr:col>
      <xdr:colOff>152400</xdr:colOff>
      <xdr:row>84</xdr:row>
      <xdr:rowOff>157238</xdr:rowOff>
    </xdr:to>
    <xdr:cxnSp macro="">
      <xdr:nvCxnSpPr>
        <xdr:cNvPr id="267" name="直線コネクタ 266"/>
        <xdr:cNvCxnSpPr/>
      </xdr:nvCxnSpPr>
      <xdr:spPr>
        <a:xfrm flipV="1">
          <a:off x="13512800" y="1454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7" name="楕円 276"/>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8"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9" name="楕円 278"/>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0" name="テキスト ボックス 279"/>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1" name="楕円 280"/>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2" name="テキスト ボックス 281"/>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94948</xdr:rowOff>
    </xdr:from>
    <xdr:to>
      <xdr:col>68</xdr:col>
      <xdr:colOff>203200</xdr:colOff>
      <xdr:row>85</xdr:row>
      <xdr:rowOff>25098</xdr:rowOff>
    </xdr:to>
    <xdr:sp macro="" textlink="">
      <xdr:nvSpPr>
        <xdr:cNvPr id="283" name="楕円 282"/>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84" name="テキスト ボックス 283"/>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5" name="楕円 284"/>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6" name="テキスト ボックス 285"/>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０００人当たりの職員数については、単独の常備消防を有していることや広い市域を網羅するため旧町ごとに窓口センターや出張所を設置していること、３つの診療所を設置していること等により、類似団体平均を大きく上回る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今後も、北秋田市職員定員適正化計画の着実な推進による適切な職員配置と、第３次北秋田市行財政改革大綱に定めた事務事業の見直しにより定員の適正化に努め、数値の改善を図る。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126698</xdr:rowOff>
    </xdr:from>
    <xdr:to>
      <xdr:col>81</xdr:col>
      <xdr:colOff>44450</xdr:colOff>
      <xdr:row>64</xdr:row>
      <xdr:rowOff>126698</xdr:rowOff>
    </xdr:to>
    <xdr:cxnSp macro="">
      <xdr:nvCxnSpPr>
        <xdr:cNvPr id="323" name="直線コネクタ 322"/>
        <xdr:cNvCxnSpPr/>
      </xdr:nvCxnSpPr>
      <xdr:spPr>
        <a:xfrm>
          <a:off x="16179800" y="11099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106014</xdr:rowOff>
    </xdr:from>
    <xdr:to>
      <xdr:col>77</xdr:col>
      <xdr:colOff>44450</xdr:colOff>
      <xdr:row>64</xdr:row>
      <xdr:rowOff>126698</xdr:rowOff>
    </xdr:to>
    <xdr:cxnSp macro="">
      <xdr:nvCxnSpPr>
        <xdr:cNvPr id="326" name="直線コネクタ 325"/>
        <xdr:cNvCxnSpPr/>
      </xdr:nvCxnSpPr>
      <xdr:spPr>
        <a:xfrm>
          <a:off x="15290800" y="11078814"/>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81885</xdr:rowOff>
    </xdr:from>
    <xdr:to>
      <xdr:col>72</xdr:col>
      <xdr:colOff>203200</xdr:colOff>
      <xdr:row>64</xdr:row>
      <xdr:rowOff>106014</xdr:rowOff>
    </xdr:to>
    <xdr:cxnSp macro="">
      <xdr:nvCxnSpPr>
        <xdr:cNvPr id="329" name="直線コネクタ 328"/>
        <xdr:cNvCxnSpPr/>
      </xdr:nvCxnSpPr>
      <xdr:spPr>
        <a:xfrm>
          <a:off x="14401800" y="11054685"/>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56606</xdr:rowOff>
    </xdr:from>
    <xdr:to>
      <xdr:col>68</xdr:col>
      <xdr:colOff>152400</xdr:colOff>
      <xdr:row>64</xdr:row>
      <xdr:rowOff>81885</xdr:rowOff>
    </xdr:to>
    <xdr:cxnSp macro="">
      <xdr:nvCxnSpPr>
        <xdr:cNvPr id="332" name="直線コネクタ 331"/>
        <xdr:cNvCxnSpPr/>
      </xdr:nvCxnSpPr>
      <xdr:spPr>
        <a:xfrm>
          <a:off x="13512800" y="1102940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75898</xdr:rowOff>
    </xdr:from>
    <xdr:to>
      <xdr:col>81</xdr:col>
      <xdr:colOff>95250</xdr:colOff>
      <xdr:row>65</xdr:row>
      <xdr:rowOff>6048</xdr:rowOff>
    </xdr:to>
    <xdr:sp macro="" textlink="">
      <xdr:nvSpPr>
        <xdr:cNvPr id="342" name="楕円 341"/>
        <xdr:cNvSpPr/>
      </xdr:nvSpPr>
      <xdr:spPr>
        <a:xfrm>
          <a:off x="169672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47975</xdr:rowOff>
    </xdr:from>
    <xdr:ext cx="762000" cy="259045"/>
    <xdr:sp macro="" textlink="">
      <xdr:nvSpPr>
        <xdr:cNvPr id="343" name="定員管理の状況該当値テキスト"/>
        <xdr:cNvSpPr txBox="1"/>
      </xdr:nvSpPr>
      <xdr:spPr>
        <a:xfrm>
          <a:off x="17106900" y="110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75898</xdr:rowOff>
    </xdr:from>
    <xdr:to>
      <xdr:col>77</xdr:col>
      <xdr:colOff>95250</xdr:colOff>
      <xdr:row>65</xdr:row>
      <xdr:rowOff>6048</xdr:rowOff>
    </xdr:to>
    <xdr:sp macro="" textlink="">
      <xdr:nvSpPr>
        <xdr:cNvPr id="344" name="楕円 343"/>
        <xdr:cNvSpPr/>
      </xdr:nvSpPr>
      <xdr:spPr>
        <a:xfrm>
          <a:off x="16129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162275</xdr:rowOff>
    </xdr:from>
    <xdr:ext cx="736600" cy="259045"/>
    <xdr:sp macro="" textlink="">
      <xdr:nvSpPr>
        <xdr:cNvPr id="345" name="テキスト ボックス 344"/>
        <xdr:cNvSpPr txBox="1"/>
      </xdr:nvSpPr>
      <xdr:spPr>
        <a:xfrm>
          <a:off x="15798800" y="11135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55214</xdr:rowOff>
    </xdr:from>
    <xdr:to>
      <xdr:col>73</xdr:col>
      <xdr:colOff>44450</xdr:colOff>
      <xdr:row>64</xdr:row>
      <xdr:rowOff>156814</xdr:rowOff>
    </xdr:to>
    <xdr:sp macro="" textlink="">
      <xdr:nvSpPr>
        <xdr:cNvPr id="346" name="楕円 345"/>
        <xdr:cNvSpPr/>
      </xdr:nvSpPr>
      <xdr:spPr>
        <a:xfrm>
          <a:off x="15240000" y="110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141591</xdr:rowOff>
    </xdr:from>
    <xdr:ext cx="762000" cy="259045"/>
    <xdr:sp macro="" textlink="">
      <xdr:nvSpPr>
        <xdr:cNvPr id="347" name="テキスト ボックス 346"/>
        <xdr:cNvSpPr txBox="1"/>
      </xdr:nvSpPr>
      <xdr:spPr>
        <a:xfrm>
          <a:off x="14909800" y="1111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31085</xdr:rowOff>
    </xdr:from>
    <xdr:to>
      <xdr:col>68</xdr:col>
      <xdr:colOff>203200</xdr:colOff>
      <xdr:row>64</xdr:row>
      <xdr:rowOff>132685</xdr:rowOff>
    </xdr:to>
    <xdr:sp macro="" textlink="">
      <xdr:nvSpPr>
        <xdr:cNvPr id="348" name="楕円 347"/>
        <xdr:cNvSpPr/>
      </xdr:nvSpPr>
      <xdr:spPr>
        <a:xfrm>
          <a:off x="14351000" y="110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117462</xdr:rowOff>
    </xdr:from>
    <xdr:ext cx="762000" cy="259045"/>
    <xdr:sp macro="" textlink="">
      <xdr:nvSpPr>
        <xdr:cNvPr id="349" name="テキスト ボックス 348"/>
        <xdr:cNvSpPr txBox="1"/>
      </xdr:nvSpPr>
      <xdr:spPr>
        <a:xfrm>
          <a:off x="14020800" y="1109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5806</xdr:rowOff>
    </xdr:from>
    <xdr:to>
      <xdr:col>64</xdr:col>
      <xdr:colOff>152400</xdr:colOff>
      <xdr:row>64</xdr:row>
      <xdr:rowOff>107406</xdr:rowOff>
    </xdr:to>
    <xdr:sp macro="" textlink="">
      <xdr:nvSpPr>
        <xdr:cNvPr id="350" name="楕円 349"/>
        <xdr:cNvSpPr/>
      </xdr:nvSpPr>
      <xdr:spPr>
        <a:xfrm>
          <a:off x="13462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92183</xdr:rowOff>
    </xdr:from>
    <xdr:ext cx="762000" cy="259045"/>
    <xdr:sp macro="" textlink="">
      <xdr:nvSpPr>
        <xdr:cNvPr id="351" name="テキスト ボックス 350"/>
        <xdr:cNvSpPr txBox="1"/>
      </xdr:nvSpPr>
      <xdr:spPr>
        <a:xfrm>
          <a:off x="13131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実質公債費比率は１０．０％となり、前年度に比べて０．９ポイント改善した。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比率は３カ年平均として算出されるが、分子においては公債費、公営企業債の償還財源に充てたと認められる繰入金ともに減少し、分母の標準財政規模に含まれる標準税収入額の増等により、分子は減少、分母は増加し、単年度では前年度に比べて０．６ポイント改善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今後も大型建設事業が予定されており、地方債残高の増嵩が見込まれるが、事業実施年度の平準化等により地方債残高の抑制を図り、比率の抑制に努める。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56197</xdr:rowOff>
    </xdr:to>
    <xdr:cxnSp macro="">
      <xdr:nvCxnSpPr>
        <xdr:cNvPr id="385" name="直線コネクタ 384"/>
        <xdr:cNvCxnSpPr/>
      </xdr:nvCxnSpPr>
      <xdr:spPr>
        <a:xfrm flipV="1">
          <a:off x="16179800" y="638175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56197</xdr:rowOff>
    </xdr:from>
    <xdr:to>
      <xdr:col>77</xdr:col>
      <xdr:colOff>44450</xdr:colOff>
      <xdr:row>37</xdr:row>
      <xdr:rowOff>56197</xdr:rowOff>
    </xdr:to>
    <xdr:cxnSp macro="">
      <xdr:nvCxnSpPr>
        <xdr:cNvPr id="388" name="直線コネクタ 387"/>
        <xdr:cNvCxnSpPr/>
      </xdr:nvCxnSpPr>
      <xdr:spPr>
        <a:xfrm>
          <a:off x="15290800" y="6399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42122</xdr:rowOff>
    </xdr:from>
    <xdr:to>
      <xdr:col>72</xdr:col>
      <xdr:colOff>203200</xdr:colOff>
      <xdr:row>37</xdr:row>
      <xdr:rowOff>56197</xdr:rowOff>
    </xdr:to>
    <xdr:cxnSp macro="">
      <xdr:nvCxnSpPr>
        <xdr:cNvPr id="391" name="直線コネクタ 390"/>
        <xdr:cNvCxnSpPr/>
      </xdr:nvCxnSpPr>
      <xdr:spPr>
        <a:xfrm>
          <a:off x="14401800" y="638577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42122</xdr:rowOff>
    </xdr:to>
    <xdr:cxnSp macro="">
      <xdr:nvCxnSpPr>
        <xdr:cNvPr id="394" name="直線コネクタ 393"/>
        <xdr:cNvCxnSpPr/>
      </xdr:nvCxnSpPr>
      <xdr:spPr>
        <a:xfrm>
          <a:off x="13512800" y="636566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4" name="楕円 403"/>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130827</xdr:rowOff>
    </xdr:from>
    <xdr:ext cx="762000" cy="259045"/>
    <xdr:sp macro="" textlink="">
      <xdr:nvSpPr>
        <xdr:cNvPr id="405" name="公債費負担の状況該当値テキスト"/>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6" name="楕円 405"/>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91774</xdr:rowOff>
    </xdr:from>
    <xdr:ext cx="736600" cy="259045"/>
    <xdr:sp macro="" textlink="">
      <xdr:nvSpPr>
        <xdr:cNvPr id="407" name="テキスト ボックス 406"/>
        <xdr:cNvSpPr txBox="1"/>
      </xdr:nvSpPr>
      <xdr:spPr>
        <a:xfrm>
          <a:off x="15798800" y="643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8" name="楕円 407"/>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91774</xdr:rowOff>
    </xdr:from>
    <xdr:ext cx="762000" cy="259045"/>
    <xdr:sp macro="" textlink="">
      <xdr:nvSpPr>
        <xdr:cNvPr id="409" name="テキスト ボックス 408"/>
        <xdr:cNvSpPr txBox="1"/>
      </xdr:nvSpPr>
      <xdr:spPr>
        <a:xfrm>
          <a:off x="14909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162772</xdr:rowOff>
    </xdr:from>
    <xdr:to>
      <xdr:col>68</xdr:col>
      <xdr:colOff>203200</xdr:colOff>
      <xdr:row>37</xdr:row>
      <xdr:rowOff>92922</xdr:rowOff>
    </xdr:to>
    <xdr:sp macro="" textlink="">
      <xdr:nvSpPr>
        <xdr:cNvPr id="410" name="楕円 409"/>
        <xdr:cNvSpPr/>
      </xdr:nvSpPr>
      <xdr:spPr>
        <a:xfrm>
          <a:off x="14351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77699</xdr:rowOff>
    </xdr:from>
    <xdr:ext cx="762000" cy="259045"/>
    <xdr:sp macro="" textlink="">
      <xdr:nvSpPr>
        <xdr:cNvPr id="411" name="テキスト ボックス 410"/>
        <xdr:cNvSpPr txBox="1"/>
      </xdr:nvSpPr>
      <xdr:spPr>
        <a:xfrm>
          <a:off x="14020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12" name="楕円 411"/>
        <xdr:cNvSpPr/>
      </xdr:nvSpPr>
      <xdr:spPr>
        <a:xfrm>
          <a:off x="13462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13" name="テキスト ボックス 412"/>
        <xdr:cNvSpPr txBox="1"/>
      </xdr:nvSpPr>
      <xdr:spPr>
        <a:xfrm>
          <a:off x="13131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将来負担比率は７１．５％となり、前年度に比べて２．７ポイント改善した。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これは地方債現在高の減（１４１百万円）、退職手当負担見込額の減（３３１百万円）等によるものである。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消防庁舎統合分署整備事業や阿仁地区義務教育学校（仮称）改修事業等が予定されており、地方債残高の増嵩が見込まれるが、地方債の繰上償還や事業実施年度の平準化等により地方債残高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86466</xdr:rowOff>
    </xdr:from>
    <xdr:to>
      <xdr:col>81</xdr:col>
      <xdr:colOff>44450</xdr:colOff>
      <xdr:row>15</xdr:row>
      <xdr:rowOff>97324</xdr:rowOff>
    </xdr:to>
    <xdr:cxnSp macro="">
      <xdr:nvCxnSpPr>
        <xdr:cNvPr id="447" name="直線コネクタ 446"/>
        <xdr:cNvCxnSpPr/>
      </xdr:nvCxnSpPr>
      <xdr:spPr>
        <a:xfrm flipV="1">
          <a:off x="16179800" y="2658216"/>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34184</xdr:rowOff>
    </xdr:from>
    <xdr:to>
      <xdr:col>77</xdr:col>
      <xdr:colOff>44450</xdr:colOff>
      <xdr:row>15</xdr:row>
      <xdr:rowOff>97324</xdr:rowOff>
    </xdr:to>
    <xdr:cxnSp macro="">
      <xdr:nvCxnSpPr>
        <xdr:cNvPr id="450" name="直線コネクタ 449"/>
        <xdr:cNvCxnSpPr/>
      </xdr:nvCxnSpPr>
      <xdr:spPr>
        <a:xfrm>
          <a:off x="15290800" y="2605934"/>
          <a:ext cx="889000" cy="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34184</xdr:rowOff>
    </xdr:from>
    <xdr:to>
      <xdr:col>72</xdr:col>
      <xdr:colOff>203200</xdr:colOff>
      <xdr:row>15</xdr:row>
      <xdr:rowOff>46651</xdr:rowOff>
    </xdr:to>
    <xdr:cxnSp macro="">
      <xdr:nvCxnSpPr>
        <xdr:cNvPr id="453" name="直線コネクタ 452"/>
        <xdr:cNvCxnSpPr/>
      </xdr:nvCxnSpPr>
      <xdr:spPr>
        <a:xfrm flipV="1">
          <a:off x="14401800" y="2605934"/>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28152</xdr:rowOff>
    </xdr:from>
    <xdr:to>
      <xdr:col>68</xdr:col>
      <xdr:colOff>152400</xdr:colOff>
      <xdr:row>15</xdr:row>
      <xdr:rowOff>46651</xdr:rowOff>
    </xdr:to>
    <xdr:cxnSp macro="">
      <xdr:nvCxnSpPr>
        <xdr:cNvPr id="456" name="直線コネクタ 455"/>
        <xdr:cNvCxnSpPr/>
      </xdr:nvCxnSpPr>
      <xdr:spPr>
        <a:xfrm>
          <a:off x="13512800" y="2599902"/>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35666</xdr:rowOff>
    </xdr:from>
    <xdr:to>
      <xdr:col>81</xdr:col>
      <xdr:colOff>95250</xdr:colOff>
      <xdr:row>15</xdr:row>
      <xdr:rowOff>137266</xdr:rowOff>
    </xdr:to>
    <xdr:sp macro="" textlink="">
      <xdr:nvSpPr>
        <xdr:cNvPr id="466" name="楕円 465"/>
        <xdr:cNvSpPr/>
      </xdr:nvSpPr>
      <xdr:spPr>
        <a:xfrm>
          <a:off x="16967200" y="26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7743</xdr:rowOff>
    </xdr:from>
    <xdr:ext cx="762000" cy="259045"/>
    <xdr:sp macro="" textlink="">
      <xdr:nvSpPr>
        <xdr:cNvPr id="467" name="将来負担の状況該当値テキスト"/>
        <xdr:cNvSpPr txBox="1"/>
      </xdr:nvSpPr>
      <xdr:spPr>
        <a:xfrm>
          <a:off x="17106900" y="257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46524</xdr:rowOff>
    </xdr:from>
    <xdr:to>
      <xdr:col>77</xdr:col>
      <xdr:colOff>95250</xdr:colOff>
      <xdr:row>15</xdr:row>
      <xdr:rowOff>148124</xdr:rowOff>
    </xdr:to>
    <xdr:sp macro="" textlink="">
      <xdr:nvSpPr>
        <xdr:cNvPr id="468" name="楕円 467"/>
        <xdr:cNvSpPr/>
      </xdr:nvSpPr>
      <xdr:spPr>
        <a:xfrm>
          <a:off x="16129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132901</xdr:rowOff>
    </xdr:from>
    <xdr:ext cx="736600" cy="259045"/>
    <xdr:sp macro="" textlink="">
      <xdr:nvSpPr>
        <xdr:cNvPr id="469" name="テキスト ボックス 468"/>
        <xdr:cNvSpPr txBox="1"/>
      </xdr:nvSpPr>
      <xdr:spPr>
        <a:xfrm>
          <a:off x="15798800" y="270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154834</xdr:rowOff>
    </xdr:from>
    <xdr:to>
      <xdr:col>73</xdr:col>
      <xdr:colOff>44450</xdr:colOff>
      <xdr:row>15</xdr:row>
      <xdr:rowOff>84984</xdr:rowOff>
    </xdr:to>
    <xdr:sp macro="" textlink="">
      <xdr:nvSpPr>
        <xdr:cNvPr id="470" name="楕円 469"/>
        <xdr:cNvSpPr/>
      </xdr:nvSpPr>
      <xdr:spPr>
        <a:xfrm>
          <a:off x="15240000" y="25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69761</xdr:rowOff>
    </xdr:from>
    <xdr:ext cx="762000" cy="259045"/>
    <xdr:sp macro="" textlink="">
      <xdr:nvSpPr>
        <xdr:cNvPr id="471" name="テキスト ボックス 470"/>
        <xdr:cNvSpPr txBox="1"/>
      </xdr:nvSpPr>
      <xdr:spPr>
        <a:xfrm>
          <a:off x="14909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167301</xdr:rowOff>
    </xdr:from>
    <xdr:to>
      <xdr:col>68</xdr:col>
      <xdr:colOff>203200</xdr:colOff>
      <xdr:row>15</xdr:row>
      <xdr:rowOff>97451</xdr:rowOff>
    </xdr:to>
    <xdr:sp macro="" textlink="">
      <xdr:nvSpPr>
        <xdr:cNvPr id="472" name="楕円 471"/>
        <xdr:cNvSpPr/>
      </xdr:nvSpPr>
      <xdr:spPr>
        <a:xfrm>
          <a:off x="14351000" y="25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82228</xdr:rowOff>
    </xdr:from>
    <xdr:ext cx="762000" cy="259045"/>
    <xdr:sp macro="" textlink="">
      <xdr:nvSpPr>
        <xdr:cNvPr id="473" name="テキスト ボックス 472"/>
        <xdr:cNvSpPr txBox="1"/>
      </xdr:nvSpPr>
      <xdr:spPr>
        <a:xfrm>
          <a:off x="14020800" y="265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74" name="楕円 473"/>
        <xdr:cNvSpPr/>
      </xdr:nvSpPr>
      <xdr:spPr>
        <a:xfrm>
          <a:off x="13462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63729</xdr:rowOff>
    </xdr:from>
    <xdr:ext cx="762000" cy="259045"/>
    <xdr:sp macro="" textlink="">
      <xdr:nvSpPr>
        <xdr:cNvPr id="475" name="テキスト ボックス 474"/>
        <xdr:cNvSpPr txBox="1"/>
      </xdr:nvSpPr>
      <xdr:spPr>
        <a:xfrm>
          <a:off x="13131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30,864
30,702
1,152.76
29,395,044
28,620,262
713,480
13,615,698
26,206,807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北秋田市職員定員適正化計画の確実な取り組みにより職員数の大幅な増はないものの、会計年度任用職員制度の開始に伴い、臨時的任用職員の給料等が物件費から人件費に計上されることになったことにより前年度から３．１ポイント増加の２８．８％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今後は、北秋田市職員定員適正化計画に基づく職員の適正配置により、人件費の抑制を図る。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39</xdr:row>
      <xdr:rowOff>16510</xdr:rowOff>
    </xdr:to>
    <xdr:cxnSp macro="">
      <xdr:nvCxnSpPr>
        <xdr:cNvPr id="66" name="直線コネクタ 65"/>
        <xdr:cNvCxnSpPr/>
      </xdr:nvCxnSpPr>
      <xdr:spPr>
        <a:xfrm>
          <a:off x="3987800" y="646684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123190</xdr:rowOff>
    </xdr:to>
    <xdr:cxnSp macro="">
      <xdr:nvCxnSpPr>
        <xdr:cNvPr id="69" name="直線コネクタ 68"/>
        <xdr:cNvCxnSpPr/>
      </xdr:nvCxnSpPr>
      <xdr:spPr>
        <a:xfrm>
          <a:off x="3098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85090</xdr:rowOff>
    </xdr:to>
    <xdr:cxnSp macro="">
      <xdr:nvCxnSpPr>
        <xdr:cNvPr id="72" name="直線コネクタ 71"/>
        <xdr:cNvCxnSpPr/>
      </xdr:nvCxnSpPr>
      <xdr:spPr>
        <a:xfrm>
          <a:off x="2209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54610</xdr:rowOff>
    </xdr:to>
    <xdr:cxnSp macro="">
      <xdr:nvCxnSpPr>
        <xdr:cNvPr id="75" name="直線コネクタ 74"/>
        <xdr:cNvCxnSpPr/>
      </xdr:nvCxnSpPr>
      <xdr:spPr>
        <a:xfrm>
          <a:off x="1320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会計年度任用職員制度の開始に伴い、これまで物件費で計上していたものが人件費に振り替わったことで、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比率は前年度と比べて２．５ポイント減少の１６．７％となったが、類似団体平均を大きく上回っている。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これは、旧町ごとの庁舎や公民館をはじめとする公共施設を数多く有し、これらの維持管理費が嵩んでいることに起因する。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今後は、北秋田市公共施設等総合管理計画に基づき公共施設の統廃合や集約化などを推進し、物件費の削減を図る。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78014</xdr:rowOff>
    </xdr:to>
    <xdr:cxnSp macro="">
      <xdr:nvCxnSpPr>
        <xdr:cNvPr id="124" name="直線コネクタ 123"/>
        <xdr:cNvCxnSpPr/>
      </xdr:nvCxnSpPr>
      <xdr:spPr>
        <a:xfrm flipV="1">
          <a:off x="16510000" y="2298700"/>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50091</xdr:rowOff>
    </xdr:from>
    <xdr:ext cx="762000" cy="259045"/>
    <xdr:sp macro="" textlink="">
      <xdr:nvSpPr>
        <xdr:cNvPr id="125" name="物件費最小値テキスト"/>
        <xdr:cNvSpPr txBox="1"/>
      </xdr:nvSpPr>
      <xdr:spPr>
        <a:xfrm>
          <a:off x="16598900" y="347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78014</xdr:rowOff>
    </xdr:from>
    <xdr:to>
      <xdr:col>82</xdr:col>
      <xdr:colOff>196850</xdr:colOff>
      <xdr:row>20</xdr:row>
      <xdr:rowOff>78014</xdr:rowOff>
    </xdr:to>
    <xdr:cxnSp macro="">
      <xdr:nvCxnSpPr>
        <xdr:cNvPr id="126" name="直線コネクタ 125"/>
        <xdr:cNvCxnSpPr/>
      </xdr:nvCxnSpPr>
      <xdr:spPr>
        <a:xfrm>
          <a:off x="16421100" y="350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21</xdr:row>
      <xdr:rowOff>4536</xdr:rowOff>
    </xdr:to>
    <xdr:cxnSp macro="">
      <xdr:nvCxnSpPr>
        <xdr:cNvPr id="129" name="直線コネクタ 128"/>
        <xdr:cNvCxnSpPr/>
      </xdr:nvCxnSpPr>
      <xdr:spPr>
        <a:xfrm flipV="1">
          <a:off x="15671800" y="3332843"/>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143328</xdr:rowOff>
    </xdr:from>
    <xdr:to>
      <xdr:col>78</xdr:col>
      <xdr:colOff>69850</xdr:colOff>
      <xdr:row>21</xdr:row>
      <xdr:rowOff>4536</xdr:rowOff>
    </xdr:to>
    <xdr:cxnSp macro="">
      <xdr:nvCxnSpPr>
        <xdr:cNvPr id="132" name="直線コネクタ 131"/>
        <xdr:cNvCxnSpPr/>
      </xdr:nvCxnSpPr>
      <xdr:spPr>
        <a:xfrm>
          <a:off x="14782800" y="3572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97064</xdr:rowOff>
    </xdr:from>
    <xdr:to>
      <xdr:col>73</xdr:col>
      <xdr:colOff>180975</xdr:colOff>
      <xdr:row>20</xdr:row>
      <xdr:rowOff>143328</xdr:rowOff>
    </xdr:to>
    <xdr:cxnSp macro="">
      <xdr:nvCxnSpPr>
        <xdr:cNvPr id="135" name="直線コネクタ 134"/>
        <xdr:cNvCxnSpPr/>
      </xdr:nvCxnSpPr>
      <xdr:spPr>
        <a:xfrm>
          <a:off x="13893800" y="33546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6" name="フローチャート: 判断 135"/>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7" name="テキスト ボックス 136"/>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42636</xdr:rowOff>
    </xdr:from>
    <xdr:to>
      <xdr:col>69</xdr:col>
      <xdr:colOff>92075</xdr:colOff>
      <xdr:row>19</xdr:row>
      <xdr:rowOff>97064</xdr:rowOff>
    </xdr:to>
    <xdr:cxnSp macro="">
      <xdr:nvCxnSpPr>
        <xdr:cNvPr id="138" name="直線コネクタ 137"/>
        <xdr:cNvCxnSpPr/>
      </xdr:nvCxnSpPr>
      <xdr:spPr>
        <a:xfrm>
          <a:off x="13004800" y="3300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24493</xdr:rowOff>
    </xdr:from>
    <xdr:to>
      <xdr:col>82</xdr:col>
      <xdr:colOff>158750</xdr:colOff>
      <xdr:row>19</xdr:row>
      <xdr:rowOff>126093</xdr:rowOff>
    </xdr:to>
    <xdr:sp macro="" textlink="">
      <xdr:nvSpPr>
        <xdr:cNvPr id="148" name="楕円 147"/>
        <xdr:cNvSpPr/>
      </xdr:nvSpPr>
      <xdr:spPr>
        <a:xfrm>
          <a:off x="164592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168020</xdr:rowOff>
    </xdr:from>
    <xdr:ext cx="762000" cy="259045"/>
    <xdr:sp macro="" textlink="">
      <xdr:nvSpPr>
        <xdr:cNvPr id="149" name="物件費該当値テキスト"/>
        <xdr:cNvSpPr txBox="1"/>
      </xdr:nvSpPr>
      <xdr:spPr>
        <a:xfrm>
          <a:off x="16598900" y="325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125186</xdr:rowOff>
    </xdr:from>
    <xdr:to>
      <xdr:col>78</xdr:col>
      <xdr:colOff>120650</xdr:colOff>
      <xdr:row>21</xdr:row>
      <xdr:rowOff>55336</xdr:rowOff>
    </xdr:to>
    <xdr:sp macro="" textlink="">
      <xdr:nvSpPr>
        <xdr:cNvPr id="150" name="楕円 149"/>
        <xdr:cNvSpPr/>
      </xdr:nvSpPr>
      <xdr:spPr>
        <a:xfrm>
          <a:off x="15621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40113</xdr:rowOff>
    </xdr:from>
    <xdr:ext cx="736600" cy="259045"/>
    <xdr:sp macro="" textlink="">
      <xdr:nvSpPr>
        <xdr:cNvPr id="151" name="テキスト ボックス 150"/>
        <xdr:cNvSpPr txBox="1"/>
      </xdr:nvSpPr>
      <xdr:spPr>
        <a:xfrm>
          <a:off x="15290800" y="36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92528</xdr:rowOff>
    </xdr:from>
    <xdr:to>
      <xdr:col>74</xdr:col>
      <xdr:colOff>31750</xdr:colOff>
      <xdr:row>21</xdr:row>
      <xdr:rowOff>22678</xdr:rowOff>
    </xdr:to>
    <xdr:sp macro="" textlink="">
      <xdr:nvSpPr>
        <xdr:cNvPr id="152" name="楕円 151"/>
        <xdr:cNvSpPr/>
      </xdr:nvSpPr>
      <xdr:spPr>
        <a:xfrm>
          <a:off x="14732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7455</xdr:rowOff>
    </xdr:from>
    <xdr:ext cx="762000" cy="259045"/>
    <xdr:sp macro="" textlink="">
      <xdr:nvSpPr>
        <xdr:cNvPr id="153" name="テキスト ボックス 152"/>
        <xdr:cNvSpPr txBox="1"/>
      </xdr:nvSpPr>
      <xdr:spPr>
        <a:xfrm>
          <a:off x="14401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46264</xdr:rowOff>
    </xdr:from>
    <xdr:to>
      <xdr:col>69</xdr:col>
      <xdr:colOff>142875</xdr:colOff>
      <xdr:row>19</xdr:row>
      <xdr:rowOff>147864</xdr:rowOff>
    </xdr:to>
    <xdr:sp macro="" textlink="">
      <xdr:nvSpPr>
        <xdr:cNvPr id="154" name="楕円 153"/>
        <xdr:cNvSpPr/>
      </xdr:nvSpPr>
      <xdr:spPr>
        <a:xfrm>
          <a:off x="13843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132641</xdr:rowOff>
    </xdr:from>
    <xdr:ext cx="762000" cy="259045"/>
    <xdr:sp macro="" textlink="">
      <xdr:nvSpPr>
        <xdr:cNvPr id="155" name="テキスト ボックス 154"/>
        <xdr:cNvSpPr txBox="1"/>
      </xdr:nvSpPr>
      <xdr:spPr>
        <a:xfrm>
          <a:off x="13512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163286</xdr:rowOff>
    </xdr:from>
    <xdr:to>
      <xdr:col>65</xdr:col>
      <xdr:colOff>53975</xdr:colOff>
      <xdr:row>19</xdr:row>
      <xdr:rowOff>93436</xdr:rowOff>
    </xdr:to>
    <xdr:sp macro="" textlink="">
      <xdr:nvSpPr>
        <xdr:cNvPr id="156" name="楕円 155"/>
        <xdr:cNvSpPr/>
      </xdr:nvSpPr>
      <xdr:spPr>
        <a:xfrm>
          <a:off x="12954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78213</xdr:rowOff>
    </xdr:from>
    <xdr:ext cx="762000" cy="259045"/>
    <xdr:sp macro="" textlink="">
      <xdr:nvSpPr>
        <xdr:cNvPr id="157" name="テキスト ボックス 156"/>
        <xdr:cNvSpPr txBox="1"/>
      </xdr:nvSpPr>
      <xdr:spPr>
        <a:xfrm>
          <a:off x="12623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扶助費は、類似団体平均数値を下回っており、類似団体内順位についても上位に位置している。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これは、保育所運営費をはじめとする児童福祉費に関する扶助費の負担が低いことによるものと考えられる。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しかし、高齢者人口増等の影響により今年度の比率は６．９％と前年度よりも０．５ポイント上昇した。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今後も高齢者、障害者及び生活保護のサービス給付に係る資格審査の徹底を図り、適正な給付に努めるとともに、健康増進事業等の推進により医療費の抑制を図る。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5" name="直線コネクタ 184"/>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146050</xdr:rowOff>
    </xdr:to>
    <xdr:cxnSp macro="">
      <xdr:nvCxnSpPr>
        <xdr:cNvPr id="190" name="直線コネクタ 189"/>
        <xdr:cNvCxnSpPr/>
      </xdr:nvCxnSpPr>
      <xdr:spPr>
        <a:xfrm>
          <a:off x="3987800" y="9512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1"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2" name="フローチャート: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82550</xdr:rowOff>
    </xdr:to>
    <xdr:cxnSp macro="">
      <xdr:nvCxnSpPr>
        <xdr:cNvPr id="193" name="直線コネクタ 192"/>
        <xdr:cNvCxnSpPr/>
      </xdr:nvCxnSpPr>
      <xdr:spPr>
        <a:xfrm>
          <a:off x="3098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4" name="フローチャート: 判断 193"/>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5" name="テキスト ボックス 194"/>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44450</xdr:rowOff>
    </xdr:to>
    <xdr:cxnSp macro="">
      <xdr:nvCxnSpPr>
        <xdr:cNvPr id="196" name="直線コネクタ 195"/>
        <xdr:cNvCxnSpPr/>
      </xdr:nvCxnSpPr>
      <xdr:spPr>
        <a:xfrm flipV="1">
          <a:off x="2209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7" name="フローチャート: 判断 196"/>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8" name="テキスト ボックス 197"/>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44450</xdr:rowOff>
    </xdr:to>
    <xdr:cxnSp macro="">
      <xdr:nvCxnSpPr>
        <xdr:cNvPr id="199" name="直線コネクタ 198"/>
        <xdr:cNvCxnSpPr/>
      </xdr:nvCxnSpPr>
      <xdr:spPr>
        <a:xfrm>
          <a:off x="1320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200" name="フローチャート: 判断 199"/>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01" name="テキスト ボックス 200"/>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3" name="テキスト ボックス 202"/>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11" name="楕円 210"/>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2" name="テキスト ボックス 211"/>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5" name="楕円 214"/>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6" name="テキスト ボックス 215"/>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7" name="楕円 216"/>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8" name="テキスト ボックス 217"/>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その他については、１４．１％となり、前年度に比べて５．６ポイント減少した。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これは、下水道事業会計の法適用化に伴う繰出金の減（▲５８６百万円）が主な要因となっている。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しかし依然として類似団体平均を上回っていることから、今後は、各特別会計において料金体系の見直し、収納体制強化などを通じて自主財源の増加を図るとともに、繰出金の抑制を図る。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6" name="直線コネクタ 245"/>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7"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8" name="直線コネクタ 247"/>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59</xdr:row>
      <xdr:rowOff>85090</xdr:rowOff>
    </xdr:to>
    <xdr:cxnSp macro="">
      <xdr:nvCxnSpPr>
        <xdr:cNvPr id="251" name="直線コネクタ 250"/>
        <xdr:cNvCxnSpPr/>
      </xdr:nvCxnSpPr>
      <xdr:spPr>
        <a:xfrm flipV="1">
          <a:off x="15671800" y="977392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161290</xdr:rowOff>
    </xdr:to>
    <xdr:cxnSp macro="">
      <xdr:nvCxnSpPr>
        <xdr:cNvPr id="254" name="直線コネクタ 253"/>
        <xdr:cNvCxnSpPr/>
      </xdr:nvCxnSpPr>
      <xdr:spPr>
        <a:xfrm flipV="1">
          <a:off x="14782800" y="1020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5" name="フローチャート: 判断 254"/>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6" name="テキスト ボックス 255"/>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153670</xdr:rowOff>
    </xdr:from>
    <xdr:to>
      <xdr:col>73</xdr:col>
      <xdr:colOff>180975</xdr:colOff>
      <xdr:row>59</xdr:row>
      <xdr:rowOff>161290</xdr:rowOff>
    </xdr:to>
    <xdr:cxnSp macro="">
      <xdr:nvCxnSpPr>
        <xdr:cNvPr id="257" name="直線コネクタ 256"/>
        <xdr:cNvCxnSpPr/>
      </xdr:nvCxnSpPr>
      <xdr:spPr>
        <a:xfrm>
          <a:off x="13893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8" name="フローチャート: 判断 257"/>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9" name="テキスト ボックス 258"/>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59</xdr:row>
      <xdr:rowOff>153670</xdr:rowOff>
    </xdr:to>
    <xdr:cxnSp macro="">
      <xdr:nvCxnSpPr>
        <xdr:cNvPr id="260" name="直線コネクタ 259"/>
        <xdr:cNvCxnSpPr/>
      </xdr:nvCxnSpPr>
      <xdr:spPr>
        <a:xfrm>
          <a:off x="13004800" y="100025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61" name="フローチャート: 判断 260"/>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2" name="テキスト ボックス 261"/>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4" name="テキスト ボックス 263"/>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2" name="楕円 271"/>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3" name="テキスト ボックス 272"/>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4" name="楕円 273"/>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5" name="テキスト ボックス 274"/>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102870</xdr:rowOff>
    </xdr:from>
    <xdr:to>
      <xdr:col>69</xdr:col>
      <xdr:colOff>142875</xdr:colOff>
      <xdr:row>60</xdr:row>
      <xdr:rowOff>33020</xdr:rowOff>
    </xdr:to>
    <xdr:sp macro="" textlink="">
      <xdr:nvSpPr>
        <xdr:cNvPr id="276" name="楕円 275"/>
        <xdr:cNvSpPr/>
      </xdr:nvSpPr>
      <xdr:spPr>
        <a:xfrm>
          <a:off x="13843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17797</xdr:rowOff>
    </xdr:from>
    <xdr:ext cx="762000" cy="259045"/>
    <xdr:sp macro="" textlink="">
      <xdr:nvSpPr>
        <xdr:cNvPr id="277" name="テキスト ボックス 276"/>
        <xdr:cNvSpPr txBox="1"/>
      </xdr:nvSpPr>
      <xdr:spPr>
        <a:xfrm>
          <a:off x="13512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補助費等については、新型コロナウイルス関連事業や下水道事業会計の法適用化に伴い前年度と比べて３．７ポイント増加の１１．３％となったものの、類似団体と比較して低い水準にある。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これは、直営により常備消防やごみ焼却施設を運営していることから、一部事務組合等に支出する補助費等が少ないことによるものと思われる。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今後も市単独補助金等の見直しを積極的に行い、補助費等の抑制を図る。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4" name="直線コネクタ 303"/>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5"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6" name="直線コネクタ 305"/>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7"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8" name="直線コネクタ 307"/>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36</xdr:row>
      <xdr:rowOff>72136</xdr:rowOff>
    </xdr:to>
    <xdr:cxnSp macro="">
      <xdr:nvCxnSpPr>
        <xdr:cNvPr id="309" name="直線コネクタ 308"/>
        <xdr:cNvCxnSpPr/>
      </xdr:nvCxnSpPr>
      <xdr:spPr>
        <a:xfrm>
          <a:off x="15671800" y="607517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10"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1" name="フローチャート: 判断 310"/>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74422</xdr:rowOff>
    </xdr:to>
    <xdr:cxnSp macro="">
      <xdr:nvCxnSpPr>
        <xdr:cNvPr id="312" name="直線コネクタ 311"/>
        <xdr:cNvCxnSpPr/>
      </xdr:nvCxnSpPr>
      <xdr:spPr>
        <a:xfrm>
          <a:off x="14782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3" name="フローチャート: 判断 312"/>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4" name="テキスト ボックス 313"/>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35</xdr:row>
      <xdr:rowOff>46990</xdr:rowOff>
    </xdr:to>
    <xdr:cxnSp macro="">
      <xdr:nvCxnSpPr>
        <xdr:cNvPr id="315" name="直線コネクタ 314"/>
        <xdr:cNvCxnSpPr/>
      </xdr:nvCxnSpPr>
      <xdr:spPr>
        <a:xfrm>
          <a:off x="13893800" y="59288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6" name="フローチャート: 判断 315"/>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7" name="テキスト ボックス 316"/>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145288</xdr:rowOff>
    </xdr:to>
    <xdr:cxnSp macro="">
      <xdr:nvCxnSpPr>
        <xdr:cNvPr id="318" name="直線コネクタ 317"/>
        <xdr:cNvCxnSpPr/>
      </xdr:nvCxnSpPr>
      <xdr:spPr>
        <a:xfrm flipV="1">
          <a:off x="13004800" y="5928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9" name="フローチャート: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1" name="フローチャート: 判断 320"/>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2" name="テキスト ボックス 321"/>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8" name="楕円 327"/>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9"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0" name="楕円 329"/>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1" name="テキスト ボックス 330"/>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3" name="テキスト ボックス 332"/>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34" name="楕円 333"/>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5" name="テキスト ボックス 334"/>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6" name="楕円 335"/>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7" name="テキスト ボックス 336"/>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公債費は、前年度に比べて０．１ポイント増加の１７．６％となり、ほぼ同水準となった。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今後も、利率の高い地方債の償還を計画的に実施するとともに、地方債発行の抑制を行いながら公債費負担の軽減を図る。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4" name="直線コネクタ 363"/>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5"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6" name="直線コネクタ 365"/>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7"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8" name="直線コネクタ 367"/>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157480</xdr:rowOff>
    </xdr:to>
    <xdr:cxnSp macro="">
      <xdr:nvCxnSpPr>
        <xdr:cNvPr id="369" name="直線コネクタ 368"/>
        <xdr:cNvCxnSpPr/>
      </xdr:nvCxnSpPr>
      <xdr:spPr>
        <a:xfrm>
          <a:off x="3987800" y="128428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129557</xdr:rowOff>
    </xdr:from>
    <xdr:ext cx="762000" cy="259045"/>
    <xdr:sp macro="" textlink="">
      <xdr:nvSpPr>
        <xdr:cNvPr id="370" name="公債費平均値テキスト"/>
        <xdr:cNvSpPr txBox="1"/>
      </xdr:nvSpPr>
      <xdr:spPr>
        <a:xfrm>
          <a:off x="4914900" y="1281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71" name="フローチャート: 判断 370"/>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74</xdr:row>
      <xdr:rowOff>168910</xdr:rowOff>
    </xdr:to>
    <xdr:cxnSp macro="">
      <xdr:nvCxnSpPr>
        <xdr:cNvPr id="372" name="直線コネクタ 371"/>
        <xdr:cNvCxnSpPr/>
      </xdr:nvCxnSpPr>
      <xdr:spPr>
        <a:xfrm flipV="1">
          <a:off x="3098800" y="128428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3" name="フローチャート: 判断 372"/>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4" name="テキスト ボックス 373"/>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74</xdr:row>
      <xdr:rowOff>168910</xdr:rowOff>
    </xdr:to>
    <xdr:cxnSp macro="">
      <xdr:nvCxnSpPr>
        <xdr:cNvPr id="375" name="直線コネクタ 374"/>
        <xdr:cNvCxnSpPr/>
      </xdr:nvCxnSpPr>
      <xdr:spPr>
        <a:xfrm>
          <a:off x="2209800" y="128447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6" name="フローチャート: 判断 375"/>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7" name="テキスト ボックス 376"/>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140335</xdr:rowOff>
    </xdr:from>
    <xdr:to>
      <xdr:col>11</xdr:col>
      <xdr:colOff>9525</xdr:colOff>
      <xdr:row>74</xdr:row>
      <xdr:rowOff>157480</xdr:rowOff>
    </xdr:to>
    <xdr:cxnSp macro="">
      <xdr:nvCxnSpPr>
        <xdr:cNvPr id="378" name="直線コネクタ 377"/>
        <xdr:cNvCxnSpPr/>
      </xdr:nvCxnSpPr>
      <xdr:spPr>
        <a:xfrm>
          <a:off x="1320800" y="128276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9" name="フローチャート: 判断 378"/>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80" name="テキスト ボックス 379"/>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1" name="フローチャート: 判断 380"/>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2" name="テキスト ボックス 381"/>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8" name="楕円 387"/>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15257</xdr:rowOff>
    </xdr:from>
    <xdr:ext cx="762000" cy="259045"/>
    <xdr:sp macro="" textlink="">
      <xdr:nvSpPr>
        <xdr:cNvPr id="389" name="公債費該当値テキスト"/>
        <xdr:cNvSpPr txBox="1"/>
      </xdr:nvSpPr>
      <xdr:spPr>
        <a:xfrm>
          <a:off x="4914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104775</xdr:rowOff>
    </xdr:from>
    <xdr:to>
      <xdr:col>20</xdr:col>
      <xdr:colOff>38100</xdr:colOff>
      <xdr:row>75</xdr:row>
      <xdr:rowOff>34925</xdr:rowOff>
    </xdr:to>
    <xdr:sp macro="" textlink="">
      <xdr:nvSpPr>
        <xdr:cNvPr id="390" name="楕円 389"/>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45102</xdr:rowOff>
    </xdr:from>
    <xdr:ext cx="736600" cy="259045"/>
    <xdr:sp macro="" textlink="">
      <xdr:nvSpPr>
        <xdr:cNvPr id="391" name="テキスト ボックス 390"/>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118110</xdr:rowOff>
    </xdr:from>
    <xdr:to>
      <xdr:col>15</xdr:col>
      <xdr:colOff>149225</xdr:colOff>
      <xdr:row>75</xdr:row>
      <xdr:rowOff>48260</xdr:rowOff>
    </xdr:to>
    <xdr:sp macro="" textlink="">
      <xdr:nvSpPr>
        <xdr:cNvPr id="392" name="楕円 391"/>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58437</xdr:rowOff>
    </xdr:from>
    <xdr:ext cx="762000" cy="259045"/>
    <xdr:sp macro="" textlink="">
      <xdr:nvSpPr>
        <xdr:cNvPr id="393" name="テキスト ボックス 392"/>
        <xdr:cNvSpPr txBox="1"/>
      </xdr:nvSpPr>
      <xdr:spPr>
        <a:xfrm>
          <a:off x="2717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4" name="楕円 393"/>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5" name="テキスト ボックス 394"/>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89535</xdr:rowOff>
    </xdr:from>
    <xdr:to>
      <xdr:col>6</xdr:col>
      <xdr:colOff>171450</xdr:colOff>
      <xdr:row>75</xdr:row>
      <xdr:rowOff>19685</xdr:rowOff>
    </xdr:to>
    <xdr:sp macro="" textlink="">
      <xdr:nvSpPr>
        <xdr:cNvPr id="396" name="楕円 395"/>
        <xdr:cNvSpPr/>
      </xdr:nvSpPr>
      <xdr:spPr>
        <a:xfrm>
          <a:off x="1270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29862</xdr:rowOff>
    </xdr:from>
    <xdr:ext cx="762000" cy="259045"/>
    <xdr:sp macro="" textlink="">
      <xdr:nvSpPr>
        <xdr:cNvPr id="397" name="テキスト ボックス 396"/>
        <xdr:cNvSpPr txBox="1"/>
      </xdr:nvSpPr>
      <xdr:spPr>
        <a:xfrm>
          <a:off x="939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公債費以外の比率は、０．８ポイント減少して７７．８％となったものの、類似団体平均を４．４ポイント上回る高い水準となっている。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この主な要因としては、下水道事業会計補助金等の高止まり、除排雪経費の増加によるものである。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北秋田市職員定員適正化計画の着実な実行、北秋田市公共施設等総合管理計画に基づく施設の維持管理費の削減、費用対効果の低い事務事業の見直しなどの行財政改革に努める。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3" name="直線コネクタ 422"/>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6"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7" name="直線コネクタ 426"/>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78</xdr:row>
      <xdr:rowOff>62992</xdr:rowOff>
    </xdr:to>
    <xdr:cxnSp macro="">
      <xdr:nvCxnSpPr>
        <xdr:cNvPr id="428" name="直線コネクタ 427"/>
        <xdr:cNvCxnSpPr/>
      </xdr:nvCxnSpPr>
      <xdr:spPr>
        <a:xfrm flipV="1">
          <a:off x="15671800" y="133995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9"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0" name="フローチャート: 判断 429"/>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62992</xdr:rowOff>
    </xdr:to>
    <xdr:cxnSp macro="">
      <xdr:nvCxnSpPr>
        <xdr:cNvPr id="431" name="直線コネクタ 430"/>
        <xdr:cNvCxnSpPr/>
      </xdr:nvCxnSpPr>
      <xdr:spPr>
        <a:xfrm>
          <a:off x="14782800" y="133995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2" name="フローチャート: 判断 43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3" name="テキスト ボックス 43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78</xdr:row>
      <xdr:rowOff>26415</xdr:rowOff>
    </xdr:to>
    <xdr:cxnSp macro="">
      <xdr:nvCxnSpPr>
        <xdr:cNvPr id="434" name="直線コネクタ 433"/>
        <xdr:cNvCxnSpPr/>
      </xdr:nvCxnSpPr>
      <xdr:spPr>
        <a:xfrm>
          <a:off x="13893800" y="131709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5" name="フローチャート: 判断 434"/>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6" name="テキスト ボックス 435"/>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140715</xdr:rowOff>
    </xdr:to>
    <xdr:cxnSp macro="">
      <xdr:nvCxnSpPr>
        <xdr:cNvPr id="437" name="直線コネクタ 436"/>
        <xdr:cNvCxnSpPr/>
      </xdr:nvCxnSpPr>
      <xdr:spPr>
        <a:xfrm>
          <a:off x="13004800" y="12992608"/>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8" name="フローチャート: 判断 437"/>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9" name="テキスト ボックス 438"/>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0" name="フローチャート: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7" name="楕円 446"/>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8"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49" name="楕円 448"/>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50" name="テキスト ボックス 449"/>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1" name="楕円 450"/>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2" name="テキスト ボックス 451"/>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3" name="楕円 452"/>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4" name="テキスト ボックス 453"/>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5" name="楕円 454"/>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6" name="テキスト ボックス 455"/>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28767</xdr:rowOff>
    </xdr:from>
    <xdr:to>
      <xdr:col>29</xdr:col>
      <xdr:colOff>127000</xdr:colOff>
      <xdr:row>16</xdr:row>
      <xdr:rowOff>108418</xdr:rowOff>
    </xdr:to>
    <xdr:cxnSp macro="">
      <xdr:nvCxnSpPr>
        <xdr:cNvPr id="52" name="直線コネクタ 51"/>
        <xdr:cNvCxnSpPr/>
      </xdr:nvCxnSpPr>
      <xdr:spPr bwMode="auto">
        <a:xfrm flipV="1">
          <a:off x="5003800" y="2819592"/>
          <a:ext cx="647700" cy="79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107493</xdr:rowOff>
    </xdr:from>
    <xdr:to>
      <xdr:col>26</xdr:col>
      <xdr:colOff>50800</xdr:colOff>
      <xdr:row>16</xdr:row>
      <xdr:rowOff>108418</xdr:rowOff>
    </xdr:to>
    <xdr:cxnSp macro="">
      <xdr:nvCxnSpPr>
        <xdr:cNvPr id="55" name="直線コネクタ 54"/>
        <xdr:cNvCxnSpPr/>
      </xdr:nvCxnSpPr>
      <xdr:spPr bwMode="auto">
        <a:xfrm>
          <a:off x="4305300" y="2898318"/>
          <a:ext cx="698500" cy="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107155</xdr:rowOff>
    </xdr:from>
    <xdr:to>
      <xdr:col>22</xdr:col>
      <xdr:colOff>114300</xdr:colOff>
      <xdr:row>16</xdr:row>
      <xdr:rowOff>107493</xdr:rowOff>
    </xdr:to>
    <xdr:cxnSp macro="">
      <xdr:nvCxnSpPr>
        <xdr:cNvPr id="58" name="直線コネクタ 57"/>
        <xdr:cNvCxnSpPr/>
      </xdr:nvCxnSpPr>
      <xdr:spPr bwMode="auto">
        <a:xfrm>
          <a:off x="3606800" y="2897980"/>
          <a:ext cx="698500" cy="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107155</xdr:rowOff>
    </xdr:from>
    <xdr:to>
      <xdr:col>18</xdr:col>
      <xdr:colOff>177800</xdr:colOff>
      <xdr:row>16</xdr:row>
      <xdr:rowOff>151068</xdr:rowOff>
    </xdr:to>
    <xdr:cxnSp macro="">
      <xdr:nvCxnSpPr>
        <xdr:cNvPr id="61" name="直線コネクタ 60"/>
        <xdr:cNvCxnSpPr/>
      </xdr:nvCxnSpPr>
      <xdr:spPr bwMode="auto">
        <a:xfrm flipV="1">
          <a:off x="2908300" y="2897980"/>
          <a:ext cx="698500" cy="43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149417</xdr:rowOff>
    </xdr:from>
    <xdr:to>
      <xdr:col>29</xdr:col>
      <xdr:colOff>177800</xdr:colOff>
      <xdr:row>16</xdr:row>
      <xdr:rowOff>79567</xdr:rowOff>
    </xdr:to>
    <xdr:sp macro="" textlink="">
      <xdr:nvSpPr>
        <xdr:cNvPr id="71" name="楕円 70"/>
        <xdr:cNvSpPr/>
      </xdr:nvSpPr>
      <xdr:spPr bwMode="auto">
        <a:xfrm>
          <a:off x="5600700" y="276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165944</xdr:rowOff>
    </xdr:from>
    <xdr:ext cx="762000" cy="259045"/>
    <xdr:sp macro="" textlink="">
      <xdr:nvSpPr>
        <xdr:cNvPr id="72" name="人口1人当たり決算額の推移該当値テキスト130"/>
        <xdr:cNvSpPr txBox="1"/>
      </xdr:nvSpPr>
      <xdr:spPr>
        <a:xfrm>
          <a:off x="5740400" y="26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57618</xdr:rowOff>
    </xdr:from>
    <xdr:to>
      <xdr:col>26</xdr:col>
      <xdr:colOff>101600</xdr:colOff>
      <xdr:row>16</xdr:row>
      <xdr:rowOff>159218</xdr:rowOff>
    </xdr:to>
    <xdr:sp macro="" textlink="">
      <xdr:nvSpPr>
        <xdr:cNvPr id="73" name="楕円 72"/>
        <xdr:cNvSpPr/>
      </xdr:nvSpPr>
      <xdr:spPr bwMode="auto">
        <a:xfrm>
          <a:off x="4953000" y="2848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169395</xdr:rowOff>
    </xdr:from>
    <xdr:ext cx="736600" cy="259045"/>
    <xdr:sp macro="" textlink="">
      <xdr:nvSpPr>
        <xdr:cNvPr id="74" name="テキスト ボックス 73"/>
        <xdr:cNvSpPr txBox="1"/>
      </xdr:nvSpPr>
      <xdr:spPr>
        <a:xfrm>
          <a:off x="4622800" y="2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56693</xdr:rowOff>
    </xdr:from>
    <xdr:to>
      <xdr:col>22</xdr:col>
      <xdr:colOff>165100</xdr:colOff>
      <xdr:row>16</xdr:row>
      <xdr:rowOff>158293</xdr:rowOff>
    </xdr:to>
    <xdr:sp macro="" textlink="">
      <xdr:nvSpPr>
        <xdr:cNvPr id="75" name="楕円 74"/>
        <xdr:cNvSpPr/>
      </xdr:nvSpPr>
      <xdr:spPr bwMode="auto">
        <a:xfrm>
          <a:off x="4254500" y="284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168470</xdr:rowOff>
    </xdr:from>
    <xdr:ext cx="762000" cy="259045"/>
    <xdr:sp macro="" textlink="">
      <xdr:nvSpPr>
        <xdr:cNvPr id="76" name="テキスト ボックス 75"/>
        <xdr:cNvSpPr txBox="1"/>
      </xdr:nvSpPr>
      <xdr:spPr>
        <a:xfrm>
          <a:off x="3924300" y="261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56355</xdr:rowOff>
    </xdr:from>
    <xdr:to>
      <xdr:col>19</xdr:col>
      <xdr:colOff>38100</xdr:colOff>
      <xdr:row>16</xdr:row>
      <xdr:rowOff>157955</xdr:rowOff>
    </xdr:to>
    <xdr:sp macro="" textlink="">
      <xdr:nvSpPr>
        <xdr:cNvPr id="77" name="楕円 76"/>
        <xdr:cNvSpPr/>
      </xdr:nvSpPr>
      <xdr:spPr bwMode="auto">
        <a:xfrm>
          <a:off x="3556000" y="284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168132</xdr:rowOff>
    </xdr:from>
    <xdr:ext cx="762000" cy="259045"/>
    <xdr:sp macro="" textlink="">
      <xdr:nvSpPr>
        <xdr:cNvPr id="78" name="テキスト ボックス 77"/>
        <xdr:cNvSpPr txBox="1"/>
      </xdr:nvSpPr>
      <xdr:spPr>
        <a:xfrm>
          <a:off x="3225800" y="261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100268</xdr:rowOff>
    </xdr:from>
    <xdr:to>
      <xdr:col>15</xdr:col>
      <xdr:colOff>101600</xdr:colOff>
      <xdr:row>17</xdr:row>
      <xdr:rowOff>30418</xdr:rowOff>
    </xdr:to>
    <xdr:sp macro="" textlink="">
      <xdr:nvSpPr>
        <xdr:cNvPr id="79" name="楕円 78"/>
        <xdr:cNvSpPr/>
      </xdr:nvSpPr>
      <xdr:spPr bwMode="auto">
        <a:xfrm>
          <a:off x="2857500" y="289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40595</xdr:rowOff>
    </xdr:from>
    <xdr:ext cx="762000" cy="259045"/>
    <xdr:sp macro="" textlink="">
      <xdr:nvSpPr>
        <xdr:cNvPr id="80" name="テキスト ボックス 79"/>
        <xdr:cNvSpPr txBox="1"/>
      </xdr:nvSpPr>
      <xdr:spPr>
        <a:xfrm>
          <a:off x="2527300" y="265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297143</xdr:rowOff>
    </xdr:from>
    <xdr:to>
      <xdr:col>29</xdr:col>
      <xdr:colOff>127000</xdr:colOff>
      <xdr:row>37</xdr:row>
      <xdr:rowOff>301403</xdr:rowOff>
    </xdr:to>
    <xdr:cxnSp macro="">
      <xdr:nvCxnSpPr>
        <xdr:cNvPr id="114" name="直線コネクタ 113"/>
        <xdr:cNvCxnSpPr/>
      </xdr:nvCxnSpPr>
      <xdr:spPr bwMode="auto">
        <a:xfrm>
          <a:off x="5003800" y="7421843"/>
          <a:ext cx="647700" cy="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286180</xdr:rowOff>
    </xdr:from>
    <xdr:ext cx="762000" cy="259045"/>
    <xdr:sp macro="" textlink="">
      <xdr:nvSpPr>
        <xdr:cNvPr id="115" name="人口1人当たり決算額の推移平均値テキスト445"/>
        <xdr:cNvSpPr txBox="1"/>
      </xdr:nvSpPr>
      <xdr:spPr>
        <a:xfrm>
          <a:off x="5740400" y="7410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289619</xdr:rowOff>
    </xdr:from>
    <xdr:to>
      <xdr:col>26</xdr:col>
      <xdr:colOff>50800</xdr:colOff>
      <xdr:row>37</xdr:row>
      <xdr:rowOff>297143</xdr:rowOff>
    </xdr:to>
    <xdr:cxnSp macro="">
      <xdr:nvCxnSpPr>
        <xdr:cNvPr id="117" name="直線コネクタ 116"/>
        <xdr:cNvCxnSpPr/>
      </xdr:nvCxnSpPr>
      <xdr:spPr bwMode="auto">
        <a:xfrm>
          <a:off x="4305300" y="7414319"/>
          <a:ext cx="698500" cy="7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271090</xdr:rowOff>
    </xdr:from>
    <xdr:to>
      <xdr:col>22</xdr:col>
      <xdr:colOff>114300</xdr:colOff>
      <xdr:row>37</xdr:row>
      <xdr:rowOff>289619</xdr:rowOff>
    </xdr:to>
    <xdr:cxnSp macro="">
      <xdr:nvCxnSpPr>
        <xdr:cNvPr id="120" name="直線コネクタ 119"/>
        <xdr:cNvCxnSpPr/>
      </xdr:nvCxnSpPr>
      <xdr:spPr bwMode="auto">
        <a:xfrm>
          <a:off x="3606800" y="7395790"/>
          <a:ext cx="698500" cy="1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271090</xdr:rowOff>
    </xdr:from>
    <xdr:to>
      <xdr:col>18</xdr:col>
      <xdr:colOff>177800</xdr:colOff>
      <xdr:row>37</xdr:row>
      <xdr:rowOff>294591</xdr:rowOff>
    </xdr:to>
    <xdr:cxnSp macro="">
      <xdr:nvCxnSpPr>
        <xdr:cNvPr id="123" name="直線コネクタ 122"/>
        <xdr:cNvCxnSpPr/>
      </xdr:nvCxnSpPr>
      <xdr:spPr bwMode="auto">
        <a:xfrm flipV="1">
          <a:off x="2908300" y="7395790"/>
          <a:ext cx="698500" cy="2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250603</xdr:rowOff>
    </xdr:from>
    <xdr:to>
      <xdr:col>29</xdr:col>
      <xdr:colOff>177800</xdr:colOff>
      <xdr:row>38</xdr:row>
      <xdr:rowOff>9303</xdr:rowOff>
    </xdr:to>
    <xdr:sp macro="" textlink="">
      <xdr:nvSpPr>
        <xdr:cNvPr id="133" name="楕円 132"/>
        <xdr:cNvSpPr/>
      </xdr:nvSpPr>
      <xdr:spPr bwMode="auto">
        <a:xfrm>
          <a:off x="5600700" y="7375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95680</xdr:rowOff>
    </xdr:from>
    <xdr:ext cx="762000" cy="259045"/>
    <xdr:sp macro="" textlink="">
      <xdr:nvSpPr>
        <xdr:cNvPr id="134" name="人口1人当たり決算額の推移該当値テキスト445"/>
        <xdr:cNvSpPr txBox="1"/>
      </xdr:nvSpPr>
      <xdr:spPr>
        <a:xfrm>
          <a:off x="5740400" y="72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246343</xdr:rowOff>
    </xdr:from>
    <xdr:to>
      <xdr:col>26</xdr:col>
      <xdr:colOff>101600</xdr:colOff>
      <xdr:row>38</xdr:row>
      <xdr:rowOff>5043</xdr:rowOff>
    </xdr:to>
    <xdr:sp macro="" textlink="">
      <xdr:nvSpPr>
        <xdr:cNvPr id="135" name="楕円 134"/>
        <xdr:cNvSpPr/>
      </xdr:nvSpPr>
      <xdr:spPr bwMode="auto">
        <a:xfrm>
          <a:off x="4953000" y="737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15220</xdr:rowOff>
    </xdr:from>
    <xdr:ext cx="736600" cy="259045"/>
    <xdr:sp macro="" textlink="">
      <xdr:nvSpPr>
        <xdr:cNvPr id="136" name="テキスト ボックス 135"/>
        <xdr:cNvSpPr txBox="1"/>
      </xdr:nvSpPr>
      <xdr:spPr>
        <a:xfrm>
          <a:off x="4622800" y="713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238819</xdr:rowOff>
    </xdr:from>
    <xdr:to>
      <xdr:col>22</xdr:col>
      <xdr:colOff>165100</xdr:colOff>
      <xdr:row>37</xdr:row>
      <xdr:rowOff>340419</xdr:rowOff>
    </xdr:to>
    <xdr:sp macro="" textlink="">
      <xdr:nvSpPr>
        <xdr:cNvPr id="137" name="楕円 136"/>
        <xdr:cNvSpPr/>
      </xdr:nvSpPr>
      <xdr:spPr bwMode="auto">
        <a:xfrm>
          <a:off x="4254500" y="736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7696</xdr:rowOff>
    </xdr:from>
    <xdr:ext cx="762000" cy="259045"/>
    <xdr:sp macro="" textlink="">
      <xdr:nvSpPr>
        <xdr:cNvPr id="138" name="テキスト ボックス 137"/>
        <xdr:cNvSpPr txBox="1"/>
      </xdr:nvSpPr>
      <xdr:spPr>
        <a:xfrm>
          <a:off x="3924300" y="713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220290</xdr:rowOff>
    </xdr:from>
    <xdr:to>
      <xdr:col>19</xdr:col>
      <xdr:colOff>38100</xdr:colOff>
      <xdr:row>37</xdr:row>
      <xdr:rowOff>321890</xdr:rowOff>
    </xdr:to>
    <xdr:sp macro="" textlink="">
      <xdr:nvSpPr>
        <xdr:cNvPr id="139" name="楕円 138"/>
        <xdr:cNvSpPr/>
      </xdr:nvSpPr>
      <xdr:spPr bwMode="auto">
        <a:xfrm>
          <a:off x="3556000" y="734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160617</xdr:rowOff>
    </xdr:from>
    <xdr:ext cx="762000" cy="259045"/>
    <xdr:sp macro="" textlink="">
      <xdr:nvSpPr>
        <xdr:cNvPr id="140" name="テキスト ボックス 139"/>
        <xdr:cNvSpPr txBox="1"/>
      </xdr:nvSpPr>
      <xdr:spPr>
        <a:xfrm>
          <a:off x="3225800" y="71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243791</xdr:rowOff>
    </xdr:from>
    <xdr:to>
      <xdr:col>15</xdr:col>
      <xdr:colOff>101600</xdr:colOff>
      <xdr:row>38</xdr:row>
      <xdr:rowOff>2491</xdr:rowOff>
    </xdr:to>
    <xdr:sp macro="" textlink="">
      <xdr:nvSpPr>
        <xdr:cNvPr id="141" name="楕円 140"/>
        <xdr:cNvSpPr/>
      </xdr:nvSpPr>
      <xdr:spPr bwMode="auto">
        <a:xfrm>
          <a:off x="2857500" y="736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12668</xdr:rowOff>
    </xdr:from>
    <xdr:ext cx="762000" cy="259045"/>
    <xdr:sp macro="" textlink="">
      <xdr:nvSpPr>
        <xdr:cNvPr id="142" name="テキスト ボックス 141"/>
        <xdr:cNvSpPr txBox="1"/>
      </xdr:nvSpPr>
      <xdr:spPr>
        <a:xfrm>
          <a:off x="2527300" y="713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30,864
30,702
1,152.76
29,395,044
28,620,262
713,480
13,615,698
26,206,807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109383</xdr:rowOff>
    </xdr:from>
    <xdr:to>
      <xdr:col>24</xdr:col>
      <xdr:colOff>63500</xdr:colOff>
      <xdr:row>33</xdr:row>
      <xdr:rowOff>130186</xdr:rowOff>
    </xdr:to>
    <xdr:cxnSp macro="">
      <xdr:nvCxnSpPr>
        <xdr:cNvPr id="63" name="直線コネクタ 62"/>
        <xdr:cNvCxnSpPr/>
      </xdr:nvCxnSpPr>
      <xdr:spPr>
        <a:xfrm flipV="1">
          <a:off x="3797300" y="5595783"/>
          <a:ext cx="8382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130186</xdr:rowOff>
    </xdr:from>
    <xdr:to>
      <xdr:col>19</xdr:col>
      <xdr:colOff>177800</xdr:colOff>
      <xdr:row>33</xdr:row>
      <xdr:rowOff>164128</xdr:rowOff>
    </xdr:to>
    <xdr:cxnSp macro="">
      <xdr:nvCxnSpPr>
        <xdr:cNvPr id="66" name="直線コネクタ 65"/>
        <xdr:cNvCxnSpPr/>
      </xdr:nvCxnSpPr>
      <xdr:spPr>
        <a:xfrm flipV="1">
          <a:off x="2908300" y="5788036"/>
          <a:ext cx="8890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164128</xdr:rowOff>
    </xdr:from>
    <xdr:to>
      <xdr:col>15</xdr:col>
      <xdr:colOff>50800</xdr:colOff>
      <xdr:row>34</xdr:row>
      <xdr:rowOff>3411</xdr:rowOff>
    </xdr:to>
    <xdr:cxnSp macro="">
      <xdr:nvCxnSpPr>
        <xdr:cNvPr id="69" name="直線コネクタ 68"/>
        <xdr:cNvCxnSpPr/>
      </xdr:nvCxnSpPr>
      <xdr:spPr>
        <a:xfrm flipV="1">
          <a:off x="2019300" y="582197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3411</xdr:rowOff>
    </xdr:from>
    <xdr:to>
      <xdr:col>10</xdr:col>
      <xdr:colOff>114300</xdr:colOff>
      <xdr:row>34</xdr:row>
      <xdr:rowOff>33227</xdr:rowOff>
    </xdr:to>
    <xdr:cxnSp macro="">
      <xdr:nvCxnSpPr>
        <xdr:cNvPr id="72" name="直線コネクタ 71"/>
        <xdr:cNvCxnSpPr/>
      </xdr:nvCxnSpPr>
      <xdr:spPr>
        <a:xfrm flipV="1">
          <a:off x="1130300" y="5832711"/>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58583</xdr:rowOff>
    </xdr:from>
    <xdr:to>
      <xdr:col>24</xdr:col>
      <xdr:colOff>114300</xdr:colOff>
      <xdr:row>32</xdr:row>
      <xdr:rowOff>160183</xdr:rowOff>
    </xdr:to>
    <xdr:sp macro="" textlink="">
      <xdr:nvSpPr>
        <xdr:cNvPr id="82" name="楕円 81"/>
        <xdr:cNvSpPr/>
      </xdr:nvSpPr>
      <xdr:spPr>
        <a:xfrm>
          <a:off x="4584700" y="55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81460</xdr:rowOff>
    </xdr:from>
    <xdr:ext cx="599010" cy="259045"/>
    <xdr:sp macro="" textlink="">
      <xdr:nvSpPr>
        <xdr:cNvPr id="83" name="人件費該当値テキスト"/>
        <xdr:cNvSpPr txBox="1"/>
      </xdr:nvSpPr>
      <xdr:spPr>
        <a:xfrm>
          <a:off x="4686300" y="539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79386</xdr:rowOff>
    </xdr:from>
    <xdr:to>
      <xdr:col>20</xdr:col>
      <xdr:colOff>38100</xdr:colOff>
      <xdr:row>34</xdr:row>
      <xdr:rowOff>9536</xdr:rowOff>
    </xdr:to>
    <xdr:sp macro="" textlink="">
      <xdr:nvSpPr>
        <xdr:cNvPr id="84" name="楕円 83"/>
        <xdr:cNvSpPr/>
      </xdr:nvSpPr>
      <xdr:spPr>
        <a:xfrm>
          <a:off x="3746500" y="57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26063</xdr:rowOff>
    </xdr:from>
    <xdr:ext cx="599010" cy="259045"/>
    <xdr:sp macro="" textlink="">
      <xdr:nvSpPr>
        <xdr:cNvPr id="85" name="テキスト ボックス 84"/>
        <xdr:cNvSpPr txBox="1"/>
      </xdr:nvSpPr>
      <xdr:spPr>
        <a:xfrm>
          <a:off x="3497795" y="551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113328</xdr:rowOff>
    </xdr:from>
    <xdr:to>
      <xdr:col>15</xdr:col>
      <xdr:colOff>101600</xdr:colOff>
      <xdr:row>34</xdr:row>
      <xdr:rowOff>43478</xdr:rowOff>
    </xdr:to>
    <xdr:sp macro="" textlink="">
      <xdr:nvSpPr>
        <xdr:cNvPr id="86" name="楕円 85"/>
        <xdr:cNvSpPr/>
      </xdr:nvSpPr>
      <xdr:spPr>
        <a:xfrm>
          <a:off x="2857500" y="5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60005</xdr:rowOff>
    </xdr:from>
    <xdr:ext cx="599010" cy="259045"/>
    <xdr:sp macro="" textlink="">
      <xdr:nvSpPr>
        <xdr:cNvPr id="87" name="テキスト ボックス 86"/>
        <xdr:cNvSpPr txBox="1"/>
      </xdr:nvSpPr>
      <xdr:spPr>
        <a:xfrm>
          <a:off x="2608795" y="55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124061</xdr:rowOff>
    </xdr:from>
    <xdr:to>
      <xdr:col>10</xdr:col>
      <xdr:colOff>165100</xdr:colOff>
      <xdr:row>34</xdr:row>
      <xdr:rowOff>54211</xdr:rowOff>
    </xdr:to>
    <xdr:sp macro="" textlink="">
      <xdr:nvSpPr>
        <xdr:cNvPr id="88" name="楕円 87"/>
        <xdr:cNvSpPr/>
      </xdr:nvSpPr>
      <xdr:spPr>
        <a:xfrm>
          <a:off x="1968500" y="5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70738</xdr:rowOff>
    </xdr:from>
    <xdr:ext cx="599010" cy="259045"/>
    <xdr:sp macro="" textlink="">
      <xdr:nvSpPr>
        <xdr:cNvPr id="89" name="テキスト ボックス 88"/>
        <xdr:cNvSpPr txBox="1"/>
      </xdr:nvSpPr>
      <xdr:spPr>
        <a:xfrm>
          <a:off x="1719795" y="555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153877</xdr:rowOff>
    </xdr:from>
    <xdr:to>
      <xdr:col>6</xdr:col>
      <xdr:colOff>38100</xdr:colOff>
      <xdr:row>34</xdr:row>
      <xdr:rowOff>84027</xdr:rowOff>
    </xdr:to>
    <xdr:sp macro="" textlink="">
      <xdr:nvSpPr>
        <xdr:cNvPr id="90" name="楕円 89"/>
        <xdr:cNvSpPr/>
      </xdr:nvSpPr>
      <xdr:spPr>
        <a:xfrm>
          <a:off x="1079500" y="58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100554</xdr:rowOff>
    </xdr:from>
    <xdr:ext cx="599010" cy="259045"/>
    <xdr:sp macro="" textlink="">
      <xdr:nvSpPr>
        <xdr:cNvPr id="91" name="テキスト ボックス 90"/>
        <xdr:cNvSpPr txBox="1"/>
      </xdr:nvSpPr>
      <xdr:spPr>
        <a:xfrm>
          <a:off x="830795" y="558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81390</xdr:rowOff>
    </xdr:from>
    <xdr:to>
      <xdr:col>24</xdr:col>
      <xdr:colOff>63500</xdr:colOff>
      <xdr:row>57</xdr:row>
      <xdr:rowOff>128659</xdr:rowOff>
    </xdr:to>
    <xdr:cxnSp macro="">
      <xdr:nvCxnSpPr>
        <xdr:cNvPr id="122" name="直線コネクタ 121"/>
        <xdr:cNvCxnSpPr/>
      </xdr:nvCxnSpPr>
      <xdr:spPr>
        <a:xfrm>
          <a:off x="3797300" y="9854040"/>
          <a:ext cx="838200" cy="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81390</xdr:rowOff>
    </xdr:from>
    <xdr:to>
      <xdr:col>19</xdr:col>
      <xdr:colOff>177800</xdr:colOff>
      <xdr:row>57</xdr:row>
      <xdr:rowOff>87188</xdr:rowOff>
    </xdr:to>
    <xdr:cxnSp macro="">
      <xdr:nvCxnSpPr>
        <xdr:cNvPr id="125" name="直線コネクタ 124"/>
        <xdr:cNvCxnSpPr/>
      </xdr:nvCxnSpPr>
      <xdr:spPr>
        <a:xfrm flipV="1">
          <a:off x="2908300" y="9854040"/>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87188</xdr:rowOff>
    </xdr:from>
    <xdr:to>
      <xdr:col>15</xdr:col>
      <xdr:colOff>50800</xdr:colOff>
      <xdr:row>57</xdr:row>
      <xdr:rowOff>140748</xdr:rowOff>
    </xdr:to>
    <xdr:cxnSp macro="">
      <xdr:nvCxnSpPr>
        <xdr:cNvPr id="128" name="直線コネクタ 127"/>
        <xdr:cNvCxnSpPr/>
      </xdr:nvCxnSpPr>
      <xdr:spPr>
        <a:xfrm flipV="1">
          <a:off x="2019300" y="9859838"/>
          <a:ext cx="889000" cy="5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140748</xdr:rowOff>
    </xdr:from>
    <xdr:to>
      <xdr:col>10</xdr:col>
      <xdr:colOff>114300</xdr:colOff>
      <xdr:row>57</xdr:row>
      <xdr:rowOff>147685</xdr:rowOff>
    </xdr:to>
    <xdr:cxnSp macro="">
      <xdr:nvCxnSpPr>
        <xdr:cNvPr id="131" name="直線コネクタ 130"/>
        <xdr:cNvCxnSpPr/>
      </xdr:nvCxnSpPr>
      <xdr:spPr>
        <a:xfrm flipV="1">
          <a:off x="1130300" y="9913398"/>
          <a:ext cx="889000" cy="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77859</xdr:rowOff>
    </xdr:from>
    <xdr:to>
      <xdr:col>24</xdr:col>
      <xdr:colOff>114300</xdr:colOff>
      <xdr:row>58</xdr:row>
      <xdr:rowOff>8009</xdr:rowOff>
    </xdr:to>
    <xdr:sp macro="" textlink="">
      <xdr:nvSpPr>
        <xdr:cNvPr id="141" name="楕円 140"/>
        <xdr:cNvSpPr/>
      </xdr:nvSpPr>
      <xdr:spPr>
        <a:xfrm>
          <a:off x="4584700" y="98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100736</xdr:rowOff>
    </xdr:from>
    <xdr:ext cx="534377" cy="259045"/>
    <xdr:sp macro="" textlink="">
      <xdr:nvSpPr>
        <xdr:cNvPr id="142" name="物件費該当値テキスト"/>
        <xdr:cNvSpPr txBox="1"/>
      </xdr:nvSpPr>
      <xdr:spPr>
        <a:xfrm>
          <a:off x="4686300" y="97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30590</xdr:rowOff>
    </xdr:from>
    <xdr:to>
      <xdr:col>20</xdr:col>
      <xdr:colOff>38100</xdr:colOff>
      <xdr:row>57</xdr:row>
      <xdr:rowOff>132190</xdr:rowOff>
    </xdr:to>
    <xdr:sp macro="" textlink="">
      <xdr:nvSpPr>
        <xdr:cNvPr id="143" name="楕円 142"/>
        <xdr:cNvSpPr/>
      </xdr:nvSpPr>
      <xdr:spPr>
        <a:xfrm>
          <a:off x="3746500" y="98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148717</xdr:rowOff>
    </xdr:from>
    <xdr:ext cx="599010" cy="259045"/>
    <xdr:sp macro="" textlink="">
      <xdr:nvSpPr>
        <xdr:cNvPr id="144" name="テキスト ボックス 143"/>
        <xdr:cNvSpPr txBox="1"/>
      </xdr:nvSpPr>
      <xdr:spPr>
        <a:xfrm>
          <a:off x="3497795" y="95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36388</xdr:rowOff>
    </xdr:from>
    <xdr:to>
      <xdr:col>15</xdr:col>
      <xdr:colOff>101600</xdr:colOff>
      <xdr:row>57</xdr:row>
      <xdr:rowOff>137988</xdr:rowOff>
    </xdr:to>
    <xdr:sp macro="" textlink="">
      <xdr:nvSpPr>
        <xdr:cNvPr id="145" name="楕円 144"/>
        <xdr:cNvSpPr/>
      </xdr:nvSpPr>
      <xdr:spPr>
        <a:xfrm>
          <a:off x="2857500" y="98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154515</xdr:rowOff>
    </xdr:from>
    <xdr:ext cx="599010" cy="259045"/>
    <xdr:sp macro="" textlink="">
      <xdr:nvSpPr>
        <xdr:cNvPr id="146" name="テキスト ボックス 145"/>
        <xdr:cNvSpPr txBox="1"/>
      </xdr:nvSpPr>
      <xdr:spPr>
        <a:xfrm>
          <a:off x="2608795" y="958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89948</xdr:rowOff>
    </xdr:from>
    <xdr:to>
      <xdr:col>10</xdr:col>
      <xdr:colOff>165100</xdr:colOff>
      <xdr:row>58</xdr:row>
      <xdr:rowOff>20098</xdr:rowOff>
    </xdr:to>
    <xdr:sp macro="" textlink="">
      <xdr:nvSpPr>
        <xdr:cNvPr id="147" name="楕円 146"/>
        <xdr:cNvSpPr/>
      </xdr:nvSpPr>
      <xdr:spPr>
        <a:xfrm>
          <a:off x="1968500" y="98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36625</xdr:rowOff>
    </xdr:from>
    <xdr:ext cx="534377" cy="259045"/>
    <xdr:sp macro="" textlink="">
      <xdr:nvSpPr>
        <xdr:cNvPr id="148" name="テキスト ボックス 147"/>
        <xdr:cNvSpPr txBox="1"/>
      </xdr:nvSpPr>
      <xdr:spPr>
        <a:xfrm>
          <a:off x="1752111" y="96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96885</xdr:rowOff>
    </xdr:from>
    <xdr:to>
      <xdr:col>6</xdr:col>
      <xdr:colOff>38100</xdr:colOff>
      <xdr:row>58</xdr:row>
      <xdr:rowOff>27035</xdr:rowOff>
    </xdr:to>
    <xdr:sp macro="" textlink="">
      <xdr:nvSpPr>
        <xdr:cNvPr id="149" name="楕円 148"/>
        <xdr:cNvSpPr/>
      </xdr:nvSpPr>
      <xdr:spPr>
        <a:xfrm>
          <a:off x="1079500" y="9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43562</xdr:rowOff>
    </xdr:from>
    <xdr:ext cx="534377" cy="259045"/>
    <xdr:sp macro="" textlink="">
      <xdr:nvSpPr>
        <xdr:cNvPr id="150" name="テキスト ボックス 149"/>
        <xdr:cNvSpPr txBox="1"/>
      </xdr:nvSpPr>
      <xdr:spPr>
        <a:xfrm>
          <a:off x="863111" y="9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132423</xdr:rowOff>
    </xdr:from>
    <xdr:to>
      <xdr:col>24</xdr:col>
      <xdr:colOff>63500</xdr:colOff>
      <xdr:row>77</xdr:row>
      <xdr:rowOff>118878</xdr:rowOff>
    </xdr:to>
    <xdr:cxnSp macro="">
      <xdr:nvCxnSpPr>
        <xdr:cNvPr id="179" name="直線コネクタ 178"/>
        <xdr:cNvCxnSpPr/>
      </xdr:nvCxnSpPr>
      <xdr:spPr>
        <a:xfrm flipV="1">
          <a:off x="3797300" y="13162623"/>
          <a:ext cx="838200" cy="1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44431</xdr:rowOff>
    </xdr:from>
    <xdr:to>
      <xdr:col>19</xdr:col>
      <xdr:colOff>177800</xdr:colOff>
      <xdr:row>77</xdr:row>
      <xdr:rowOff>118878</xdr:rowOff>
    </xdr:to>
    <xdr:cxnSp macro="">
      <xdr:nvCxnSpPr>
        <xdr:cNvPr id="182" name="直線コネクタ 181"/>
        <xdr:cNvCxnSpPr/>
      </xdr:nvCxnSpPr>
      <xdr:spPr>
        <a:xfrm>
          <a:off x="2908300" y="13246081"/>
          <a:ext cx="889000" cy="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11437</xdr:rowOff>
    </xdr:from>
    <xdr:to>
      <xdr:col>15</xdr:col>
      <xdr:colOff>50800</xdr:colOff>
      <xdr:row>77</xdr:row>
      <xdr:rowOff>44431</xdr:rowOff>
    </xdr:to>
    <xdr:cxnSp macro="">
      <xdr:nvCxnSpPr>
        <xdr:cNvPr id="185" name="直線コネクタ 184"/>
        <xdr:cNvCxnSpPr/>
      </xdr:nvCxnSpPr>
      <xdr:spPr>
        <a:xfrm>
          <a:off x="2019300" y="13213087"/>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11437</xdr:rowOff>
    </xdr:from>
    <xdr:to>
      <xdr:col>10</xdr:col>
      <xdr:colOff>114300</xdr:colOff>
      <xdr:row>77</xdr:row>
      <xdr:rowOff>83807</xdr:rowOff>
    </xdr:to>
    <xdr:cxnSp macro="">
      <xdr:nvCxnSpPr>
        <xdr:cNvPr id="188" name="直線コネクタ 187"/>
        <xdr:cNvCxnSpPr/>
      </xdr:nvCxnSpPr>
      <xdr:spPr>
        <a:xfrm flipV="1">
          <a:off x="1130300" y="13213087"/>
          <a:ext cx="889000" cy="7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81623</xdr:rowOff>
    </xdr:from>
    <xdr:to>
      <xdr:col>24</xdr:col>
      <xdr:colOff>114300</xdr:colOff>
      <xdr:row>77</xdr:row>
      <xdr:rowOff>11773</xdr:rowOff>
    </xdr:to>
    <xdr:sp macro="" textlink="">
      <xdr:nvSpPr>
        <xdr:cNvPr id="198" name="楕円 197"/>
        <xdr:cNvSpPr/>
      </xdr:nvSpPr>
      <xdr:spPr>
        <a:xfrm>
          <a:off x="4584700" y="131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104500</xdr:rowOff>
    </xdr:from>
    <xdr:ext cx="534377" cy="259045"/>
    <xdr:sp macro="" textlink="">
      <xdr:nvSpPr>
        <xdr:cNvPr id="199" name="維持補修費該当値テキスト"/>
        <xdr:cNvSpPr txBox="1"/>
      </xdr:nvSpPr>
      <xdr:spPr>
        <a:xfrm>
          <a:off x="4686300" y="129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68078</xdr:rowOff>
    </xdr:from>
    <xdr:to>
      <xdr:col>20</xdr:col>
      <xdr:colOff>38100</xdr:colOff>
      <xdr:row>77</xdr:row>
      <xdr:rowOff>169678</xdr:rowOff>
    </xdr:to>
    <xdr:sp macro="" textlink="">
      <xdr:nvSpPr>
        <xdr:cNvPr id="200" name="楕円 199"/>
        <xdr:cNvSpPr/>
      </xdr:nvSpPr>
      <xdr:spPr>
        <a:xfrm>
          <a:off x="3746500" y="132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14755</xdr:rowOff>
    </xdr:from>
    <xdr:ext cx="534377" cy="259045"/>
    <xdr:sp macro="" textlink="">
      <xdr:nvSpPr>
        <xdr:cNvPr id="201" name="テキスト ボックス 200"/>
        <xdr:cNvSpPr txBox="1"/>
      </xdr:nvSpPr>
      <xdr:spPr>
        <a:xfrm>
          <a:off x="3530111" y="130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165081</xdr:rowOff>
    </xdr:from>
    <xdr:to>
      <xdr:col>15</xdr:col>
      <xdr:colOff>101600</xdr:colOff>
      <xdr:row>77</xdr:row>
      <xdr:rowOff>95231</xdr:rowOff>
    </xdr:to>
    <xdr:sp macro="" textlink="">
      <xdr:nvSpPr>
        <xdr:cNvPr id="202" name="楕円 201"/>
        <xdr:cNvSpPr/>
      </xdr:nvSpPr>
      <xdr:spPr>
        <a:xfrm>
          <a:off x="2857500" y="131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111758</xdr:rowOff>
    </xdr:from>
    <xdr:ext cx="534377" cy="259045"/>
    <xdr:sp macro="" textlink="">
      <xdr:nvSpPr>
        <xdr:cNvPr id="203" name="テキスト ボックス 202"/>
        <xdr:cNvSpPr txBox="1"/>
      </xdr:nvSpPr>
      <xdr:spPr>
        <a:xfrm>
          <a:off x="2641111" y="129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132087</xdr:rowOff>
    </xdr:from>
    <xdr:to>
      <xdr:col>10</xdr:col>
      <xdr:colOff>165100</xdr:colOff>
      <xdr:row>77</xdr:row>
      <xdr:rowOff>62237</xdr:rowOff>
    </xdr:to>
    <xdr:sp macro="" textlink="">
      <xdr:nvSpPr>
        <xdr:cNvPr id="204" name="楕円 203"/>
        <xdr:cNvSpPr/>
      </xdr:nvSpPr>
      <xdr:spPr>
        <a:xfrm>
          <a:off x="1968500" y="131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78764</xdr:rowOff>
    </xdr:from>
    <xdr:ext cx="534377" cy="259045"/>
    <xdr:sp macro="" textlink="">
      <xdr:nvSpPr>
        <xdr:cNvPr id="205" name="テキスト ボックス 204"/>
        <xdr:cNvSpPr txBox="1"/>
      </xdr:nvSpPr>
      <xdr:spPr>
        <a:xfrm>
          <a:off x="1752111" y="129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33007</xdr:rowOff>
    </xdr:from>
    <xdr:to>
      <xdr:col>6</xdr:col>
      <xdr:colOff>38100</xdr:colOff>
      <xdr:row>77</xdr:row>
      <xdr:rowOff>134607</xdr:rowOff>
    </xdr:to>
    <xdr:sp macro="" textlink="">
      <xdr:nvSpPr>
        <xdr:cNvPr id="206" name="楕円 205"/>
        <xdr:cNvSpPr/>
      </xdr:nvSpPr>
      <xdr:spPr>
        <a:xfrm>
          <a:off x="1079500" y="1323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151134</xdr:rowOff>
    </xdr:from>
    <xdr:ext cx="534377" cy="259045"/>
    <xdr:sp macro="" textlink="">
      <xdr:nvSpPr>
        <xdr:cNvPr id="207" name="テキスト ボックス 206"/>
        <xdr:cNvSpPr txBox="1"/>
      </xdr:nvSpPr>
      <xdr:spPr>
        <a:xfrm>
          <a:off x="863111" y="130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168808</xdr:rowOff>
    </xdr:from>
    <xdr:to>
      <xdr:col>24</xdr:col>
      <xdr:colOff>63500</xdr:colOff>
      <xdr:row>96</xdr:row>
      <xdr:rowOff>152070</xdr:rowOff>
    </xdr:to>
    <xdr:cxnSp macro="">
      <xdr:nvCxnSpPr>
        <xdr:cNvPr id="237" name="直線コネクタ 236"/>
        <xdr:cNvCxnSpPr/>
      </xdr:nvCxnSpPr>
      <xdr:spPr>
        <a:xfrm flipV="1">
          <a:off x="3797300" y="16456558"/>
          <a:ext cx="838200" cy="1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152070</xdr:rowOff>
    </xdr:from>
    <xdr:to>
      <xdr:col>19</xdr:col>
      <xdr:colOff>177800</xdr:colOff>
      <xdr:row>96</xdr:row>
      <xdr:rowOff>164300</xdr:rowOff>
    </xdr:to>
    <xdr:cxnSp macro="">
      <xdr:nvCxnSpPr>
        <xdr:cNvPr id="240" name="直線コネクタ 239"/>
        <xdr:cNvCxnSpPr/>
      </xdr:nvCxnSpPr>
      <xdr:spPr>
        <a:xfrm flipV="1">
          <a:off x="2908300" y="16611270"/>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120904</xdr:rowOff>
    </xdr:from>
    <xdr:to>
      <xdr:col>15</xdr:col>
      <xdr:colOff>50800</xdr:colOff>
      <xdr:row>96</xdr:row>
      <xdr:rowOff>164300</xdr:rowOff>
    </xdr:to>
    <xdr:cxnSp macro="">
      <xdr:nvCxnSpPr>
        <xdr:cNvPr id="243" name="直線コネクタ 242"/>
        <xdr:cNvCxnSpPr/>
      </xdr:nvCxnSpPr>
      <xdr:spPr>
        <a:xfrm>
          <a:off x="2019300" y="16580104"/>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120904</xdr:rowOff>
    </xdr:from>
    <xdr:to>
      <xdr:col>10</xdr:col>
      <xdr:colOff>114300</xdr:colOff>
      <xdr:row>96</xdr:row>
      <xdr:rowOff>145072</xdr:rowOff>
    </xdr:to>
    <xdr:cxnSp macro="">
      <xdr:nvCxnSpPr>
        <xdr:cNvPr id="246" name="直線コネクタ 245"/>
        <xdr:cNvCxnSpPr/>
      </xdr:nvCxnSpPr>
      <xdr:spPr>
        <a:xfrm flipV="1">
          <a:off x="1130300" y="16580104"/>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118008</xdr:rowOff>
    </xdr:from>
    <xdr:to>
      <xdr:col>24</xdr:col>
      <xdr:colOff>114300</xdr:colOff>
      <xdr:row>96</xdr:row>
      <xdr:rowOff>48158</xdr:rowOff>
    </xdr:to>
    <xdr:sp macro="" textlink="">
      <xdr:nvSpPr>
        <xdr:cNvPr id="256" name="楕円 255"/>
        <xdr:cNvSpPr/>
      </xdr:nvSpPr>
      <xdr:spPr>
        <a:xfrm>
          <a:off x="4584700" y="16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140885</xdr:rowOff>
    </xdr:from>
    <xdr:ext cx="599010" cy="259045"/>
    <xdr:sp macro="" textlink="">
      <xdr:nvSpPr>
        <xdr:cNvPr id="257" name="扶助費該当値テキスト"/>
        <xdr:cNvSpPr txBox="1"/>
      </xdr:nvSpPr>
      <xdr:spPr>
        <a:xfrm>
          <a:off x="4686300" y="1625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101270</xdr:rowOff>
    </xdr:from>
    <xdr:to>
      <xdr:col>20</xdr:col>
      <xdr:colOff>38100</xdr:colOff>
      <xdr:row>97</xdr:row>
      <xdr:rowOff>31420</xdr:rowOff>
    </xdr:to>
    <xdr:sp macro="" textlink="">
      <xdr:nvSpPr>
        <xdr:cNvPr id="258" name="楕円 257"/>
        <xdr:cNvSpPr/>
      </xdr:nvSpPr>
      <xdr:spPr>
        <a:xfrm>
          <a:off x="3746500" y="165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22547</xdr:rowOff>
    </xdr:from>
    <xdr:ext cx="534377" cy="259045"/>
    <xdr:sp macro="" textlink="">
      <xdr:nvSpPr>
        <xdr:cNvPr id="259" name="テキスト ボックス 258"/>
        <xdr:cNvSpPr txBox="1"/>
      </xdr:nvSpPr>
      <xdr:spPr>
        <a:xfrm>
          <a:off x="3530111" y="166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113500</xdr:rowOff>
    </xdr:from>
    <xdr:to>
      <xdr:col>15</xdr:col>
      <xdr:colOff>101600</xdr:colOff>
      <xdr:row>97</xdr:row>
      <xdr:rowOff>43650</xdr:rowOff>
    </xdr:to>
    <xdr:sp macro="" textlink="">
      <xdr:nvSpPr>
        <xdr:cNvPr id="260" name="楕円 259"/>
        <xdr:cNvSpPr/>
      </xdr:nvSpPr>
      <xdr:spPr>
        <a:xfrm>
          <a:off x="2857500" y="165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34777</xdr:rowOff>
    </xdr:from>
    <xdr:ext cx="534377" cy="259045"/>
    <xdr:sp macro="" textlink="">
      <xdr:nvSpPr>
        <xdr:cNvPr id="261" name="テキスト ボックス 260"/>
        <xdr:cNvSpPr txBox="1"/>
      </xdr:nvSpPr>
      <xdr:spPr>
        <a:xfrm>
          <a:off x="2641111" y="166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70104</xdr:rowOff>
    </xdr:from>
    <xdr:to>
      <xdr:col>10</xdr:col>
      <xdr:colOff>165100</xdr:colOff>
      <xdr:row>97</xdr:row>
      <xdr:rowOff>254</xdr:rowOff>
    </xdr:to>
    <xdr:sp macro="" textlink="">
      <xdr:nvSpPr>
        <xdr:cNvPr id="262" name="楕円 261"/>
        <xdr:cNvSpPr/>
      </xdr:nvSpPr>
      <xdr:spPr>
        <a:xfrm>
          <a:off x="1968500" y="165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162831</xdr:rowOff>
    </xdr:from>
    <xdr:ext cx="534377" cy="259045"/>
    <xdr:sp macro="" textlink="">
      <xdr:nvSpPr>
        <xdr:cNvPr id="263" name="テキスト ボックス 262"/>
        <xdr:cNvSpPr txBox="1"/>
      </xdr:nvSpPr>
      <xdr:spPr>
        <a:xfrm>
          <a:off x="1752111" y="1662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94272</xdr:rowOff>
    </xdr:from>
    <xdr:to>
      <xdr:col>6</xdr:col>
      <xdr:colOff>38100</xdr:colOff>
      <xdr:row>97</xdr:row>
      <xdr:rowOff>24422</xdr:rowOff>
    </xdr:to>
    <xdr:sp macro="" textlink="">
      <xdr:nvSpPr>
        <xdr:cNvPr id="264" name="楕円 263"/>
        <xdr:cNvSpPr/>
      </xdr:nvSpPr>
      <xdr:spPr>
        <a:xfrm>
          <a:off x="1079500" y="16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15549</xdr:rowOff>
    </xdr:from>
    <xdr:ext cx="534377" cy="259045"/>
    <xdr:sp macro="" textlink="">
      <xdr:nvSpPr>
        <xdr:cNvPr id="265" name="テキスト ボックス 264"/>
        <xdr:cNvSpPr txBox="1"/>
      </xdr:nvSpPr>
      <xdr:spPr>
        <a:xfrm>
          <a:off x="863111" y="166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42770</xdr:rowOff>
    </xdr:from>
    <xdr:to>
      <xdr:col>55</xdr:col>
      <xdr:colOff>0</xdr:colOff>
      <xdr:row>38</xdr:row>
      <xdr:rowOff>35295</xdr:rowOff>
    </xdr:to>
    <xdr:cxnSp macro="">
      <xdr:nvCxnSpPr>
        <xdr:cNvPr id="296" name="直線コネクタ 295"/>
        <xdr:cNvCxnSpPr/>
      </xdr:nvCxnSpPr>
      <xdr:spPr>
        <a:xfrm flipV="1">
          <a:off x="9639300" y="6043520"/>
          <a:ext cx="838200" cy="50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35295</xdr:rowOff>
    </xdr:from>
    <xdr:to>
      <xdr:col>50</xdr:col>
      <xdr:colOff>114300</xdr:colOff>
      <xdr:row>38</xdr:row>
      <xdr:rowOff>38613</xdr:rowOff>
    </xdr:to>
    <xdr:cxnSp macro="">
      <xdr:nvCxnSpPr>
        <xdr:cNvPr id="299" name="直線コネクタ 298"/>
        <xdr:cNvCxnSpPr/>
      </xdr:nvCxnSpPr>
      <xdr:spPr>
        <a:xfrm flipV="1">
          <a:off x="8750300" y="6550395"/>
          <a:ext cx="8890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38613</xdr:rowOff>
    </xdr:from>
    <xdr:to>
      <xdr:col>45</xdr:col>
      <xdr:colOff>177800</xdr:colOff>
      <xdr:row>38</xdr:row>
      <xdr:rowOff>81603</xdr:rowOff>
    </xdr:to>
    <xdr:cxnSp macro="">
      <xdr:nvCxnSpPr>
        <xdr:cNvPr id="302" name="直線コネクタ 301"/>
        <xdr:cNvCxnSpPr/>
      </xdr:nvCxnSpPr>
      <xdr:spPr>
        <a:xfrm flipV="1">
          <a:off x="7861300" y="6553713"/>
          <a:ext cx="889000" cy="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73964</xdr:rowOff>
    </xdr:from>
    <xdr:to>
      <xdr:col>41</xdr:col>
      <xdr:colOff>50800</xdr:colOff>
      <xdr:row>38</xdr:row>
      <xdr:rowOff>81603</xdr:rowOff>
    </xdr:to>
    <xdr:cxnSp macro="">
      <xdr:nvCxnSpPr>
        <xdr:cNvPr id="305" name="直線コネクタ 304"/>
        <xdr:cNvCxnSpPr/>
      </xdr:nvCxnSpPr>
      <xdr:spPr>
        <a:xfrm>
          <a:off x="6972300" y="6589064"/>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163420</xdr:rowOff>
    </xdr:from>
    <xdr:to>
      <xdr:col>55</xdr:col>
      <xdr:colOff>50800</xdr:colOff>
      <xdr:row>35</xdr:row>
      <xdr:rowOff>93570</xdr:rowOff>
    </xdr:to>
    <xdr:sp macro="" textlink="">
      <xdr:nvSpPr>
        <xdr:cNvPr id="315" name="楕円 314"/>
        <xdr:cNvSpPr/>
      </xdr:nvSpPr>
      <xdr:spPr>
        <a:xfrm>
          <a:off x="10426700" y="59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14847</xdr:rowOff>
    </xdr:from>
    <xdr:ext cx="599010" cy="259045"/>
    <xdr:sp macro="" textlink="">
      <xdr:nvSpPr>
        <xdr:cNvPr id="316" name="補助費等該当値テキスト"/>
        <xdr:cNvSpPr txBox="1"/>
      </xdr:nvSpPr>
      <xdr:spPr>
        <a:xfrm>
          <a:off x="10528300" y="584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155945</xdr:rowOff>
    </xdr:from>
    <xdr:to>
      <xdr:col>50</xdr:col>
      <xdr:colOff>165100</xdr:colOff>
      <xdr:row>38</xdr:row>
      <xdr:rowOff>86096</xdr:rowOff>
    </xdr:to>
    <xdr:sp macro="" textlink="">
      <xdr:nvSpPr>
        <xdr:cNvPr id="317" name="楕円 316"/>
        <xdr:cNvSpPr/>
      </xdr:nvSpPr>
      <xdr:spPr>
        <a:xfrm>
          <a:off x="9588500" y="6499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77222</xdr:rowOff>
    </xdr:from>
    <xdr:ext cx="534377" cy="259045"/>
    <xdr:sp macro="" textlink="">
      <xdr:nvSpPr>
        <xdr:cNvPr id="318" name="テキスト ボックス 317"/>
        <xdr:cNvSpPr txBox="1"/>
      </xdr:nvSpPr>
      <xdr:spPr>
        <a:xfrm>
          <a:off x="9372111" y="659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159263</xdr:rowOff>
    </xdr:from>
    <xdr:to>
      <xdr:col>46</xdr:col>
      <xdr:colOff>38100</xdr:colOff>
      <xdr:row>38</xdr:row>
      <xdr:rowOff>89413</xdr:rowOff>
    </xdr:to>
    <xdr:sp macro="" textlink="">
      <xdr:nvSpPr>
        <xdr:cNvPr id="319" name="楕円 318"/>
        <xdr:cNvSpPr/>
      </xdr:nvSpPr>
      <xdr:spPr>
        <a:xfrm>
          <a:off x="8699500" y="65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105940</xdr:rowOff>
    </xdr:from>
    <xdr:ext cx="534377" cy="259045"/>
    <xdr:sp macro="" textlink="">
      <xdr:nvSpPr>
        <xdr:cNvPr id="320" name="テキスト ボックス 319"/>
        <xdr:cNvSpPr txBox="1"/>
      </xdr:nvSpPr>
      <xdr:spPr>
        <a:xfrm>
          <a:off x="8483111" y="62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30803</xdr:rowOff>
    </xdr:from>
    <xdr:to>
      <xdr:col>41</xdr:col>
      <xdr:colOff>101600</xdr:colOff>
      <xdr:row>38</xdr:row>
      <xdr:rowOff>132403</xdr:rowOff>
    </xdr:to>
    <xdr:sp macro="" textlink="">
      <xdr:nvSpPr>
        <xdr:cNvPr id="321" name="楕円 320"/>
        <xdr:cNvSpPr/>
      </xdr:nvSpPr>
      <xdr:spPr>
        <a:xfrm>
          <a:off x="7810500" y="65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123530</xdr:rowOff>
    </xdr:from>
    <xdr:ext cx="534377" cy="259045"/>
    <xdr:sp macro="" textlink="">
      <xdr:nvSpPr>
        <xdr:cNvPr id="322" name="テキスト ボックス 321"/>
        <xdr:cNvSpPr txBox="1"/>
      </xdr:nvSpPr>
      <xdr:spPr>
        <a:xfrm>
          <a:off x="7594111" y="663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23164</xdr:rowOff>
    </xdr:from>
    <xdr:to>
      <xdr:col>36</xdr:col>
      <xdr:colOff>165100</xdr:colOff>
      <xdr:row>38</xdr:row>
      <xdr:rowOff>124764</xdr:rowOff>
    </xdr:to>
    <xdr:sp macro="" textlink="">
      <xdr:nvSpPr>
        <xdr:cNvPr id="323" name="楕円 322"/>
        <xdr:cNvSpPr/>
      </xdr:nvSpPr>
      <xdr:spPr>
        <a:xfrm>
          <a:off x="6921500" y="65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115891</xdr:rowOff>
    </xdr:from>
    <xdr:ext cx="534377" cy="259045"/>
    <xdr:sp macro="" textlink="">
      <xdr:nvSpPr>
        <xdr:cNvPr id="324" name="テキスト ボックス 323"/>
        <xdr:cNvSpPr txBox="1"/>
      </xdr:nvSpPr>
      <xdr:spPr>
        <a:xfrm>
          <a:off x="6705111" y="663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168439</xdr:rowOff>
    </xdr:from>
    <xdr:to>
      <xdr:col>55</xdr:col>
      <xdr:colOff>0</xdr:colOff>
      <xdr:row>55</xdr:row>
      <xdr:rowOff>9046</xdr:rowOff>
    </xdr:to>
    <xdr:cxnSp macro="">
      <xdr:nvCxnSpPr>
        <xdr:cNvPr id="351" name="直線コネクタ 350"/>
        <xdr:cNvCxnSpPr/>
      </xdr:nvCxnSpPr>
      <xdr:spPr>
        <a:xfrm>
          <a:off x="9639300" y="9426739"/>
          <a:ext cx="8382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168439</xdr:rowOff>
    </xdr:from>
    <xdr:to>
      <xdr:col>50</xdr:col>
      <xdr:colOff>114300</xdr:colOff>
      <xdr:row>56</xdr:row>
      <xdr:rowOff>26753</xdr:rowOff>
    </xdr:to>
    <xdr:cxnSp macro="">
      <xdr:nvCxnSpPr>
        <xdr:cNvPr id="354" name="直線コネクタ 353"/>
        <xdr:cNvCxnSpPr/>
      </xdr:nvCxnSpPr>
      <xdr:spPr>
        <a:xfrm flipV="1">
          <a:off x="8750300" y="9426739"/>
          <a:ext cx="889000" cy="20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116209</xdr:rowOff>
    </xdr:from>
    <xdr:to>
      <xdr:col>45</xdr:col>
      <xdr:colOff>177800</xdr:colOff>
      <xdr:row>56</xdr:row>
      <xdr:rowOff>26753</xdr:rowOff>
    </xdr:to>
    <xdr:cxnSp macro="">
      <xdr:nvCxnSpPr>
        <xdr:cNvPr id="357" name="直線コネクタ 356"/>
        <xdr:cNvCxnSpPr/>
      </xdr:nvCxnSpPr>
      <xdr:spPr>
        <a:xfrm>
          <a:off x="7861300" y="9031609"/>
          <a:ext cx="889000" cy="59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116209</xdr:rowOff>
    </xdr:from>
    <xdr:to>
      <xdr:col>41</xdr:col>
      <xdr:colOff>50800</xdr:colOff>
      <xdr:row>56</xdr:row>
      <xdr:rowOff>22497</xdr:rowOff>
    </xdr:to>
    <xdr:cxnSp macro="">
      <xdr:nvCxnSpPr>
        <xdr:cNvPr id="360" name="直線コネクタ 359"/>
        <xdr:cNvCxnSpPr/>
      </xdr:nvCxnSpPr>
      <xdr:spPr>
        <a:xfrm flipV="1">
          <a:off x="6972300" y="9031609"/>
          <a:ext cx="889000" cy="5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129696</xdr:rowOff>
    </xdr:from>
    <xdr:to>
      <xdr:col>55</xdr:col>
      <xdr:colOff>50800</xdr:colOff>
      <xdr:row>55</xdr:row>
      <xdr:rowOff>59846</xdr:rowOff>
    </xdr:to>
    <xdr:sp macro="" textlink="">
      <xdr:nvSpPr>
        <xdr:cNvPr id="370" name="楕円 369"/>
        <xdr:cNvSpPr/>
      </xdr:nvSpPr>
      <xdr:spPr>
        <a:xfrm>
          <a:off x="10426700" y="938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152573</xdr:rowOff>
    </xdr:from>
    <xdr:ext cx="599010" cy="259045"/>
    <xdr:sp macro="" textlink="">
      <xdr:nvSpPr>
        <xdr:cNvPr id="371" name="普通建設事業費該当値テキスト"/>
        <xdr:cNvSpPr txBox="1"/>
      </xdr:nvSpPr>
      <xdr:spPr>
        <a:xfrm>
          <a:off x="10528300" y="923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117639</xdr:rowOff>
    </xdr:from>
    <xdr:to>
      <xdr:col>50</xdr:col>
      <xdr:colOff>165100</xdr:colOff>
      <xdr:row>55</xdr:row>
      <xdr:rowOff>47789</xdr:rowOff>
    </xdr:to>
    <xdr:sp macro="" textlink="">
      <xdr:nvSpPr>
        <xdr:cNvPr id="372" name="楕円 371"/>
        <xdr:cNvSpPr/>
      </xdr:nvSpPr>
      <xdr:spPr>
        <a:xfrm>
          <a:off x="9588500" y="93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64316</xdr:rowOff>
    </xdr:from>
    <xdr:ext cx="599010" cy="259045"/>
    <xdr:sp macro="" textlink="">
      <xdr:nvSpPr>
        <xdr:cNvPr id="373" name="テキスト ボックス 372"/>
        <xdr:cNvSpPr txBox="1"/>
      </xdr:nvSpPr>
      <xdr:spPr>
        <a:xfrm>
          <a:off x="9339795" y="915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147403</xdr:rowOff>
    </xdr:from>
    <xdr:to>
      <xdr:col>46</xdr:col>
      <xdr:colOff>38100</xdr:colOff>
      <xdr:row>56</xdr:row>
      <xdr:rowOff>77553</xdr:rowOff>
    </xdr:to>
    <xdr:sp macro="" textlink="">
      <xdr:nvSpPr>
        <xdr:cNvPr id="374" name="楕円 373"/>
        <xdr:cNvSpPr/>
      </xdr:nvSpPr>
      <xdr:spPr>
        <a:xfrm>
          <a:off x="8699500" y="95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94080</xdr:rowOff>
    </xdr:from>
    <xdr:ext cx="534377" cy="259045"/>
    <xdr:sp macro="" textlink="">
      <xdr:nvSpPr>
        <xdr:cNvPr id="375" name="テキスト ボックス 374"/>
        <xdr:cNvSpPr txBox="1"/>
      </xdr:nvSpPr>
      <xdr:spPr>
        <a:xfrm>
          <a:off x="8483111" y="93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65409</xdr:rowOff>
    </xdr:from>
    <xdr:to>
      <xdr:col>41</xdr:col>
      <xdr:colOff>101600</xdr:colOff>
      <xdr:row>52</xdr:row>
      <xdr:rowOff>167009</xdr:rowOff>
    </xdr:to>
    <xdr:sp macro="" textlink="">
      <xdr:nvSpPr>
        <xdr:cNvPr id="376" name="楕円 375"/>
        <xdr:cNvSpPr/>
      </xdr:nvSpPr>
      <xdr:spPr>
        <a:xfrm>
          <a:off x="7810500" y="89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12086</xdr:rowOff>
    </xdr:from>
    <xdr:ext cx="599010" cy="259045"/>
    <xdr:sp macro="" textlink="">
      <xdr:nvSpPr>
        <xdr:cNvPr id="377" name="テキスト ボックス 376"/>
        <xdr:cNvSpPr txBox="1"/>
      </xdr:nvSpPr>
      <xdr:spPr>
        <a:xfrm>
          <a:off x="7561795" y="875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143147</xdr:rowOff>
    </xdr:from>
    <xdr:to>
      <xdr:col>36</xdr:col>
      <xdr:colOff>165100</xdr:colOff>
      <xdr:row>56</xdr:row>
      <xdr:rowOff>73297</xdr:rowOff>
    </xdr:to>
    <xdr:sp macro="" textlink="">
      <xdr:nvSpPr>
        <xdr:cNvPr id="378" name="楕円 377"/>
        <xdr:cNvSpPr/>
      </xdr:nvSpPr>
      <xdr:spPr>
        <a:xfrm>
          <a:off x="6921500" y="9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89824</xdr:rowOff>
    </xdr:from>
    <xdr:ext cx="599010" cy="259045"/>
    <xdr:sp macro="" textlink="">
      <xdr:nvSpPr>
        <xdr:cNvPr id="379" name="テキスト ボックス 378"/>
        <xdr:cNvSpPr txBox="1"/>
      </xdr:nvSpPr>
      <xdr:spPr>
        <a:xfrm>
          <a:off x="6672795" y="93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113676</xdr:rowOff>
    </xdr:from>
    <xdr:to>
      <xdr:col>55</xdr:col>
      <xdr:colOff>0</xdr:colOff>
      <xdr:row>75</xdr:row>
      <xdr:rowOff>143202</xdr:rowOff>
    </xdr:to>
    <xdr:cxnSp macro="">
      <xdr:nvCxnSpPr>
        <xdr:cNvPr id="406" name="直線コネクタ 405"/>
        <xdr:cNvCxnSpPr/>
      </xdr:nvCxnSpPr>
      <xdr:spPr>
        <a:xfrm>
          <a:off x="9639300" y="12972426"/>
          <a:ext cx="838200" cy="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113676</xdr:rowOff>
    </xdr:from>
    <xdr:to>
      <xdr:col>50</xdr:col>
      <xdr:colOff>114300</xdr:colOff>
      <xdr:row>75</xdr:row>
      <xdr:rowOff>124237</xdr:rowOff>
    </xdr:to>
    <xdr:cxnSp macro="">
      <xdr:nvCxnSpPr>
        <xdr:cNvPr id="409" name="直線コネクタ 408"/>
        <xdr:cNvCxnSpPr/>
      </xdr:nvCxnSpPr>
      <xdr:spPr>
        <a:xfrm flipV="1">
          <a:off x="8750300" y="12972426"/>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124237</xdr:rowOff>
    </xdr:from>
    <xdr:to>
      <xdr:col>45</xdr:col>
      <xdr:colOff>177800</xdr:colOff>
      <xdr:row>78</xdr:row>
      <xdr:rowOff>67655</xdr:rowOff>
    </xdr:to>
    <xdr:cxnSp macro="">
      <xdr:nvCxnSpPr>
        <xdr:cNvPr id="412" name="直線コネクタ 411"/>
        <xdr:cNvCxnSpPr/>
      </xdr:nvCxnSpPr>
      <xdr:spPr>
        <a:xfrm flipV="1">
          <a:off x="7861300" y="12982987"/>
          <a:ext cx="889000" cy="45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43506</xdr:rowOff>
    </xdr:from>
    <xdr:to>
      <xdr:col>41</xdr:col>
      <xdr:colOff>50800</xdr:colOff>
      <xdr:row>78</xdr:row>
      <xdr:rowOff>67655</xdr:rowOff>
    </xdr:to>
    <xdr:cxnSp macro="">
      <xdr:nvCxnSpPr>
        <xdr:cNvPr id="415" name="直線コネクタ 414"/>
        <xdr:cNvCxnSpPr/>
      </xdr:nvCxnSpPr>
      <xdr:spPr>
        <a:xfrm>
          <a:off x="6972300" y="13073706"/>
          <a:ext cx="889000" cy="3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92402</xdr:rowOff>
    </xdr:from>
    <xdr:to>
      <xdr:col>55</xdr:col>
      <xdr:colOff>50800</xdr:colOff>
      <xdr:row>76</xdr:row>
      <xdr:rowOff>22552</xdr:rowOff>
    </xdr:to>
    <xdr:sp macro="" textlink="">
      <xdr:nvSpPr>
        <xdr:cNvPr id="425" name="楕円 424"/>
        <xdr:cNvSpPr/>
      </xdr:nvSpPr>
      <xdr:spPr>
        <a:xfrm>
          <a:off x="10426700" y="129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115279</xdr:rowOff>
    </xdr:from>
    <xdr:ext cx="534377" cy="259045"/>
    <xdr:sp macro="" textlink="">
      <xdr:nvSpPr>
        <xdr:cNvPr id="426" name="普通建設事業費 （ うち新規整備　）該当値テキスト"/>
        <xdr:cNvSpPr txBox="1"/>
      </xdr:nvSpPr>
      <xdr:spPr>
        <a:xfrm>
          <a:off x="10528300" y="1280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62876</xdr:rowOff>
    </xdr:from>
    <xdr:to>
      <xdr:col>50</xdr:col>
      <xdr:colOff>165100</xdr:colOff>
      <xdr:row>75</xdr:row>
      <xdr:rowOff>164477</xdr:rowOff>
    </xdr:to>
    <xdr:sp macro="" textlink="">
      <xdr:nvSpPr>
        <xdr:cNvPr id="427" name="楕円 426"/>
        <xdr:cNvSpPr/>
      </xdr:nvSpPr>
      <xdr:spPr>
        <a:xfrm>
          <a:off x="9588500" y="129216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9553</xdr:rowOff>
    </xdr:from>
    <xdr:ext cx="534377" cy="259045"/>
    <xdr:sp macro="" textlink="">
      <xdr:nvSpPr>
        <xdr:cNvPr id="428" name="テキスト ボックス 427"/>
        <xdr:cNvSpPr txBox="1"/>
      </xdr:nvSpPr>
      <xdr:spPr>
        <a:xfrm>
          <a:off x="9372111" y="1269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73437</xdr:rowOff>
    </xdr:from>
    <xdr:to>
      <xdr:col>46</xdr:col>
      <xdr:colOff>38100</xdr:colOff>
      <xdr:row>76</xdr:row>
      <xdr:rowOff>3587</xdr:rowOff>
    </xdr:to>
    <xdr:sp macro="" textlink="">
      <xdr:nvSpPr>
        <xdr:cNvPr id="429" name="楕円 428"/>
        <xdr:cNvSpPr/>
      </xdr:nvSpPr>
      <xdr:spPr>
        <a:xfrm>
          <a:off x="8699500" y="129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20114</xdr:rowOff>
    </xdr:from>
    <xdr:ext cx="534377" cy="259045"/>
    <xdr:sp macro="" textlink="">
      <xdr:nvSpPr>
        <xdr:cNvPr id="430" name="テキスト ボックス 429"/>
        <xdr:cNvSpPr txBox="1"/>
      </xdr:nvSpPr>
      <xdr:spPr>
        <a:xfrm>
          <a:off x="8483111" y="127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16855</xdr:rowOff>
    </xdr:from>
    <xdr:to>
      <xdr:col>41</xdr:col>
      <xdr:colOff>101600</xdr:colOff>
      <xdr:row>78</xdr:row>
      <xdr:rowOff>118455</xdr:rowOff>
    </xdr:to>
    <xdr:sp macro="" textlink="">
      <xdr:nvSpPr>
        <xdr:cNvPr id="431" name="楕円 430"/>
        <xdr:cNvSpPr/>
      </xdr:nvSpPr>
      <xdr:spPr>
        <a:xfrm>
          <a:off x="7810500" y="133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109582</xdr:rowOff>
    </xdr:from>
    <xdr:ext cx="469744" cy="259045"/>
    <xdr:sp macro="" textlink="">
      <xdr:nvSpPr>
        <xdr:cNvPr id="432" name="テキスト ボックス 431"/>
        <xdr:cNvSpPr txBox="1"/>
      </xdr:nvSpPr>
      <xdr:spPr>
        <a:xfrm>
          <a:off x="7626428" y="134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164156</xdr:rowOff>
    </xdr:from>
    <xdr:to>
      <xdr:col>36</xdr:col>
      <xdr:colOff>165100</xdr:colOff>
      <xdr:row>76</xdr:row>
      <xdr:rowOff>94306</xdr:rowOff>
    </xdr:to>
    <xdr:sp macro="" textlink="">
      <xdr:nvSpPr>
        <xdr:cNvPr id="433" name="楕円 432"/>
        <xdr:cNvSpPr/>
      </xdr:nvSpPr>
      <xdr:spPr>
        <a:xfrm>
          <a:off x="6921500" y="130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110832</xdr:rowOff>
    </xdr:from>
    <xdr:ext cx="534377" cy="259045"/>
    <xdr:sp macro="" textlink="">
      <xdr:nvSpPr>
        <xdr:cNvPr id="434" name="テキスト ボックス 433"/>
        <xdr:cNvSpPr txBox="1"/>
      </xdr:nvSpPr>
      <xdr:spPr>
        <a:xfrm>
          <a:off x="6705111" y="127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130572</xdr:rowOff>
    </xdr:from>
    <xdr:to>
      <xdr:col>54</xdr:col>
      <xdr:colOff>189865</xdr:colOff>
      <xdr:row>99</xdr:row>
      <xdr:rowOff>16081</xdr:rowOff>
    </xdr:to>
    <xdr:cxnSp macro="">
      <xdr:nvCxnSpPr>
        <xdr:cNvPr id="458" name="直線コネクタ 457"/>
        <xdr:cNvCxnSpPr/>
      </xdr:nvCxnSpPr>
      <xdr:spPr>
        <a:xfrm flipV="1">
          <a:off x="10475595" y="15903972"/>
          <a:ext cx="1270" cy="1085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19908</xdr:rowOff>
    </xdr:from>
    <xdr:ext cx="469744" cy="259045"/>
    <xdr:sp macro="" textlink="">
      <xdr:nvSpPr>
        <xdr:cNvPr id="459" name="普通建設事業費 （ うち更新整備　）最小値テキスト"/>
        <xdr:cNvSpPr txBox="1"/>
      </xdr:nvSpPr>
      <xdr:spPr>
        <a:xfrm>
          <a:off x="10528300" y="169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16081</xdr:rowOff>
    </xdr:from>
    <xdr:to>
      <xdr:col>55</xdr:col>
      <xdr:colOff>88900</xdr:colOff>
      <xdr:row>99</xdr:row>
      <xdr:rowOff>16081</xdr:rowOff>
    </xdr:to>
    <xdr:cxnSp macro="">
      <xdr:nvCxnSpPr>
        <xdr:cNvPr id="460" name="直線コネクタ 459"/>
        <xdr:cNvCxnSpPr/>
      </xdr:nvCxnSpPr>
      <xdr:spPr>
        <a:xfrm>
          <a:off x="10388600" y="1698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77249</xdr:rowOff>
    </xdr:from>
    <xdr:ext cx="599010" cy="259045"/>
    <xdr:sp macro="" textlink="">
      <xdr:nvSpPr>
        <xdr:cNvPr id="461" name="普通建設事業費 （ うち更新整備　）最大値テキスト"/>
        <xdr:cNvSpPr txBox="1"/>
      </xdr:nvSpPr>
      <xdr:spPr>
        <a:xfrm>
          <a:off x="10528300" y="1567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130572</xdr:rowOff>
    </xdr:from>
    <xdr:to>
      <xdr:col>55</xdr:col>
      <xdr:colOff>88900</xdr:colOff>
      <xdr:row>92</xdr:row>
      <xdr:rowOff>130572</xdr:rowOff>
    </xdr:to>
    <xdr:cxnSp macro="">
      <xdr:nvCxnSpPr>
        <xdr:cNvPr id="462" name="直線コネクタ 461"/>
        <xdr:cNvCxnSpPr/>
      </xdr:nvCxnSpPr>
      <xdr:spPr>
        <a:xfrm>
          <a:off x="10388600" y="1590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152867</xdr:rowOff>
    </xdr:from>
    <xdr:to>
      <xdr:col>55</xdr:col>
      <xdr:colOff>0</xdr:colOff>
      <xdr:row>96</xdr:row>
      <xdr:rowOff>29065</xdr:rowOff>
    </xdr:to>
    <xdr:cxnSp macro="">
      <xdr:nvCxnSpPr>
        <xdr:cNvPr id="463" name="直線コネクタ 462"/>
        <xdr:cNvCxnSpPr/>
      </xdr:nvCxnSpPr>
      <xdr:spPr>
        <a:xfrm>
          <a:off x="9639300" y="16440617"/>
          <a:ext cx="838200" cy="4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99117</xdr:rowOff>
    </xdr:from>
    <xdr:ext cx="534377" cy="259045"/>
    <xdr:sp macro="" textlink="">
      <xdr:nvSpPr>
        <xdr:cNvPr id="464" name="普通建設事業費 （ うち更新整備　）平均値テキスト"/>
        <xdr:cNvSpPr txBox="1"/>
      </xdr:nvSpPr>
      <xdr:spPr>
        <a:xfrm>
          <a:off x="10528300" y="165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120690</xdr:rowOff>
    </xdr:from>
    <xdr:to>
      <xdr:col>55</xdr:col>
      <xdr:colOff>50800</xdr:colOff>
      <xdr:row>97</xdr:row>
      <xdr:rowOff>50840</xdr:rowOff>
    </xdr:to>
    <xdr:sp macro="" textlink="">
      <xdr:nvSpPr>
        <xdr:cNvPr id="465" name="フローチャート: 判断 464"/>
        <xdr:cNvSpPr/>
      </xdr:nvSpPr>
      <xdr:spPr>
        <a:xfrm>
          <a:off x="10426700" y="165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152867</xdr:rowOff>
    </xdr:from>
    <xdr:to>
      <xdr:col>50</xdr:col>
      <xdr:colOff>114300</xdr:colOff>
      <xdr:row>98</xdr:row>
      <xdr:rowOff>44594</xdr:rowOff>
    </xdr:to>
    <xdr:cxnSp macro="">
      <xdr:nvCxnSpPr>
        <xdr:cNvPr id="466" name="直線コネクタ 465"/>
        <xdr:cNvCxnSpPr/>
      </xdr:nvCxnSpPr>
      <xdr:spPr>
        <a:xfrm flipV="1">
          <a:off x="8750300" y="16440617"/>
          <a:ext cx="889000" cy="40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108384</xdr:rowOff>
    </xdr:from>
    <xdr:to>
      <xdr:col>50</xdr:col>
      <xdr:colOff>165100</xdr:colOff>
      <xdr:row>97</xdr:row>
      <xdr:rowOff>38534</xdr:rowOff>
    </xdr:to>
    <xdr:sp macro="" textlink="">
      <xdr:nvSpPr>
        <xdr:cNvPr id="467" name="フローチャート: 判断 466"/>
        <xdr:cNvSpPr/>
      </xdr:nvSpPr>
      <xdr:spPr>
        <a:xfrm>
          <a:off x="95885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29661</xdr:rowOff>
    </xdr:from>
    <xdr:ext cx="534377" cy="259045"/>
    <xdr:sp macro="" textlink="">
      <xdr:nvSpPr>
        <xdr:cNvPr id="468" name="テキスト ボックス 467"/>
        <xdr:cNvSpPr txBox="1"/>
      </xdr:nvSpPr>
      <xdr:spPr>
        <a:xfrm>
          <a:off x="9372111" y="166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64399</xdr:rowOff>
    </xdr:from>
    <xdr:to>
      <xdr:col>45</xdr:col>
      <xdr:colOff>177800</xdr:colOff>
      <xdr:row>98</xdr:row>
      <xdr:rowOff>44594</xdr:rowOff>
    </xdr:to>
    <xdr:cxnSp macro="">
      <xdr:nvCxnSpPr>
        <xdr:cNvPr id="469" name="直線コネクタ 468"/>
        <xdr:cNvCxnSpPr/>
      </xdr:nvCxnSpPr>
      <xdr:spPr>
        <a:xfrm>
          <a:off x="7861300" y="15494899"/>
          <a:ext cx="889000" cy="13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169337</xdr:rowOff>
    </xdr:from>
    <xdr:to>
      <xdr:col>46</xdr:col>
      <xdr:colOff>38100</xdr:colOff>
      <xdr:row>97</xdr:row>
      <xdr:rowOff>99487</xdr:rowOff>
    </xdr:to>
    <xdr:sp macro="" textlink="">
      <xdr:nvSpPr>
        <xdr:cNvPr id="470" name="フローチャート: 判断 469"/>
        <xdr:cNvSpPr/>
      </xdr:nvSpPr>
      <xdr:spPr>
        <a:xfrm>
          <a:off x="8699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116014</xdr:rowOff>
    </xdr:from>
    <xdr:ext cx="534377" cy="259045"/>
    <xdr:sp macro="" textlink="">
      <xdr:nvSpPr>
        <xdr:cNvPr id="471" name="テキスト ボックス 470"/>
        <xdr:cNvSpPr txBox="1"/>
      </xdr:nvSpPr>
      <xdr:spPr>
        <a:xfrm>
          <a:off x="8483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64399</xdr:rowOff>
    </xdr:from>
    <xdr:to>
      <xdr:col>41</xdr:col>
      <xdr:colOff>50800</xdr:colOff>
      <xdr:row>97</xdr:row>
      <xdr:rowOff>91244</xdr:rowOff>
    </xdr:to>
    <xdr:cxnSp macro="">
      <xdr:nvCxnSpPr>
        <xdr:cNvPr id="472" name="直線コネクタ 471"/>
        <xdr:cNvCxnSpPr/>
      </xdr:nvCxnSpPr>
      <xdr:spPr>
        <a:xfrm flipV="1">
          <a:off x="6972300" y="15494899"/>
          <a:ext cx="889000" cy="12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161092</xdr:rowOff>
    </xdr:from>
    <xdr:to>
      <xdr:col>41</xdr:col>
      <xdr:colOff>101600</xdr:colOff>
      <xdr:row>97</xdr:row>
      <xdr:rowOff>91242</xdr:rowOff>
    </xdr:to>
    <xdr:sp macro="" textlink="">
      <xdr:nvSpPr>
        <xdr:cNvPr id="473" name="フローチャート: 判断 472"/>
        <xdr:cNvSpPr/>
      </xdr:nvSpPr>
      <xdr:spPr>
        <a:xfrm>
          <a:off x="7810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82369</xdr:rowOff>
    </xdr:from>
    <xdr:ext cx="534377" cy="259045"/>
    <xdr:sp macro="" textlink="">
      <xdr:nvSpPr>
        <xdr:cNvPr id="474" name="テキスト ボックス 473"/>
        <xdr:cNvSpPr txBox="1"/>
      </xdr:nvSpPr>
      <xdr:spPr>
        <a:xfrm>
          <a:off x="7594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38737</xdr:rowOff>
    </xdr:from>
    <xdr:to>
      <xdr:col>36</xdr:col>
      <xdr:colOff>165100</xdr:colOff>
      <xdr:row>97</xdr:row>
      <xdr:rowOff>140337</xdr:rowOff>
    </xdr:to>
    <xdr:sp macro="" textlink="">
      <xdr:nvSpPr>
        <xdr:cNvPr id="475" name="フローチャート: 判断 474"/>
        <xdr:cNvSpPr/>
      </xdr:nvSpPr>
      <xdr:spPr>
        <a:xfrm>
          <a:off x="6921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156864</xdr:rowOff>
    </xdr:from>
    <xdr:ext cx="534377" cy="259045"/>
    <xdr:sp macro="" textlink="">
      <xdr:nvSpPr>
        <xdr:cNvPr id="476" name="テキスト ボックス 475"/>
        <xdr:cNvSpPr txBox="1"/>
      </xdr:nvSpPr>
      <xdr:spPr>
        <a:xfrm>
          <a:off x="6705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149715</xdr:rowOff>
    </xdr:from>
    <xdr:to>
      <xdr:col>55</xdr:col>
      <xdr:colOff>50800</xdr:colOff>
      <xdr:row>96</xdr:row>
      <xdr:rowOff>79865</xdr:rowOff>
    </xdr:to>
    <xdr:sp macro="" textlink="">
      <xdr:nvSpPr>
        <xdr:cNvPr id="482" name="楕円 481"/>
        <xdr:cNvSpPr/>
      </xdr:nvSpPr>
      <xdr:spPr>
        <a:xfrm>
          <a:off x="10426700" y="164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1142</xdr:rowOff>
    </xdr:from>
    <xdr:ext cx="534377" cy="259045"/>
    <xdr:sp macro="" textlink="">
      <xdr:nvSpPr>
        <xdr:cNvPr id="483" name="普通建設事業費 （ うち更新整備　）該当値テキスト"/>
        <xdr:cNvSpPr txBox="1"/>
      </xdr:nvSpPr>
      <xdr:spPr>
        <a:xfrm>
          <a:off x="10528300" y="162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102067</xdr:rowOff>
    </xdr:from>
    <xdr:to>
      <xdr:col>50</xdr:col>
      <xdr:colOff>165100</xdr:colOff>
      <xdr:row>96</xdr:row>
      <xdr:rowOff>32217</xdr:rowOff>
    </xdr:to>
    <xdr:sp macro="" textlink="">
      <xdr:nvSpPr>
        <xdr:cNvPr id="484" name="楕円 483"/>
        <xdr:cNvSpPr/>
      </xdr:nvSpPr>
      <xdr:spPr>
        <a:xfrm>
          <a:off x="9588500" y="163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48744</xdr:rowOff>
    </xdr:from>
    <xdr:ext cx="534377" cy="259045"/>
    <xdr:sp macro="" textlink="">
      <xdr:nvSpPr>
        <xdr:cNvPr id="485" name="テキスト ボックス 484"/>
        <xdr:cNvSpPr txBox="1"/>
      </xdr:nvSpPr>
      <xdr:spPr>
        <a:xfrm>
          <a:off x="9372111" y="161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165244</xdr:rowOff>
    </xdr:from>
    <xdr:to>
      <xdr:col>46</xdr:col>
      <xdr:colOff>38100</xdr:colOff>
      <xdr:row>98</xdr:row>
      <xdr:rowOff>95394</xdr:rowOff>
    </xdr:to>
    <xdr:sp macro="" textlink="">
      <xdr:nvSpPr>
        <xdr:cNvPr id="486" name="楕円 485"/>
        <xdr:cNvSpPr/>
      </xdr:nvSpPr>
      <xdr:spPr>
        <a:xfrm>
          <a:off x="8699500" y="167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86521</xdr:rowOff>
    </xdr:from>
    <xdr:ext cx="534377" cy="259045"/>
    <xdr:sp macro="" textlink="">
      <xdr:nvSpPr>
        <xdr:cNvPr id="487" name="テキスト ボックス 486"/>
        <xdr:cNvSpPr txBox="1"/>
      </xdr:nvSpPr>
      <xdr:spPr>
        <a:xfrm>
          <a:off x="8483111" y="168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13599</xdr:rowOff>
    </xdr:from>
    <xdr:to>
      <xdr:col>41</xdr:col>
      <xdr:colOff>101600</xdr:colOff>
      <xdr:row>90</xdr:row>
      <xdr:rowOff>115199</xdr:rowOff>
    </xdr:to>
    <xdr:sp macro="" textlink="">
      <xdr:nvSpPr>
        <xdr:cNvPr id="488" name="楕円 487"/>
        <xdr:cNvSpPr/>
      </xdr:nvSpPr>
      <xdr:spPr>
        <a:xfrm>
          <a:off x="7810500" y="154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131726</xdr:rowOff>
    </xdr:from>
    <xdr:ext cx="599010" cy="259045"/>
    <xdr:sp macro="" textlink="">
      <xdr:nvSpPr>
        <xdr:cNvPr id="489" name="テキスト ボックス 488"/>
        <xdr:cNvSpPr txBox="1"/>
      </xdr:nvSpPr>
      <xdr:spPr>
        <a:xfrm>
          <a:off x="7561795" y="1521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40444</xdr:rowOff>
    </xdr:from>
    <xdr:to>
      <xdr:col>36</xdr:col>
      <xdr:colOff>165100</xdr:colOff>
      <xdr:row>97</xdr:row>
      <xdr:rowOff>142044</xdr:rowOff>
    </xdr:to>
    <xdr:sp macro="" textlink="">
      <xdr:nvSpPr>
        <xdr:cNvPr id="490" name="楕円 489"/>
        <xdr:cNvSpPr/>
      </xdr:nvSpPr>
      <xdr:spPr>
        <a:xfrm>
          <a:off x="6921500" y="16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133171</xdr:rowOff>
    </xdr:from>
    <xdr:ext cx="534377" cy="259045"/>
    <xdr:sp macro="" textlink="">
      <xdr:nvSpPr>
        <xdr:cNvPr id="491" name="テキスト ボックス 490"/>
        <xdr:cNvSpPr txBox="1"/>
      </xdr:nvSpPr>
      <xdr:spPr>
        <a:xfrm>
          <a:off x="6705111" y="167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5" name="直線コネクタ 514"/>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18"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19" name="直線コネクタ 518"/>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159080</xdr:rowOff>
    </xdr:from>
    <xdr:to>
      <xdr:col>85</xdr:col>
      <xdr:colOff>127000</xdr:colOff>
      <xdr:row>39</xdr:row>
      <xdr:rowOff>34442</xdr:rowOff>
    </xdr:to>
    <xdr:cxnSp macro="">
      <xdr:nvCxnSpPr>
        <xdr:cNvPr id="520" name="直線コネクタ 519"/>
        <xdr:cNvCxnSpPr/>
      </xdr:nvCxnSpPr>
      <xdr:spPr>
        <a:xfrm>
          <a:off x="15481300" y="6674180"/>
          <a:ext cx="8382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1"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2" name="フローチャート: 判断 521"/>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57391</xdr:rowOff>
    </xdr:from>
    <xdr:to>
      <xdr:col>81</xdr:col>
      <xdr:colOff>50800</xdr:colOff>
      <xdr:row>38</xdr:row>
      <xdr:rowOff>159080</xdr:rowOff>
    </xdr:to>
    <xdr:cxnSp macro="">
      <xdr:nvCxnSpPr>
        <xdr:cNvPr id="523" name="直線コネクタ 522"/>
        <xdr:cNvCxnSpPr/>
      </xdr:nvCxnSpPr>
      <xdr:spPr>
        <a:xfrm>
          <a:off x="14592300" y="6572491"/>
          <a:ext cx="889000" cy="10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4" name="フローチャート: 判断 523"/>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5" name="テキスト ボックス 524"/>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57391</xdr:rowOff>
    </xdr:from>
    <xdr:to>
      <xdr:col>76</xdr:col>
      <xdr:colOff>114300</xdr:colOff>
      <xdr:row>38</xdr:row>
      <xdr:rowOff>170459</xdr:rowOff>
    </xdr:to>
    <xdr:cxnSp macro="">
      <xdr:nvCxnSpPr>
        <xdr:cNvPr id="526" name="直線コネクタ 525"/>
        <xdr:cNvCxnSpPr/>
      </xdr:nvCxnSpPr>
      <xdr:spPr>
        <a:xfrm flipV="1">
          <a:off x="13703300" y="6572491"/>
          <a:ext cx="889000" cy="1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7" name="フローチャート: 判断 526"/>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28" name="テキスト ボックス 527"/>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170459</xdr:rowOff>
    </xdr:from>
    <xdr:to>
      <xdr:col>71</xdr:col>
      <xdr:colOff>177800</xdr:colOff>
      <xdr:row>39</xdr:row>
      <xdr:rowOff>30582</xdr:rowOff>
    </xdr:to>
    <xdr:cxnSp macro="">
      <xdr:nvCxnSpPr>
        <xdr:cNvPr id="529" name="直線コネクタ 528"/>
        <xdr:cNvCxnSpPr/>
      </xdr:nvCxnSpPr>
      <xdr:spPr>
        <a:xfrm flipV="1">
          <a:off x="12814300" y="6685559"/>
          <a:ext cx="8890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0" name="フローチャート: 判断 529"/>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1" name="テキスト ボックス 530"/>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2" name="フローチャート: 判断 531"/>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3" name="テキスト ボックス 532"/>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155092</xdr:rowOff>
    </xdr:from>
    <xdr:to>
      <xdr:col>85</xdr:col>
      <xdr:colOff>177800</xdr:colOff>
      <xdr:row>39</xdr:row>
      <xdr:rowOff>85242</xdr:rowOff>
    </xdr:to>
    <xdr:sp macro="" textlink="">
      <xdr:nvSpPr>
        <xdr:cNvPr id="539" name="楕円 538"/>
        <xdr:cNvSpPr/>
      </xdr:nvSpPr>
      <xdr:spPr>
        <a:xfrm>
          <a:off x="16268700" y="66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70019</xdr:rowOff>
    </xdr:from>
    <xdr:ext cx="378565" cy="259045"/>
    <xdr:sp macro="" textlink="">
      <xdr:nvSpPr>
        <xdr:cNvPr id="540" name="災害復旧事業費該当値テキスト"/>
        <xdr:cNvSpPr txBox="1"/>
      </xdr:nvSpPr>
      <xdr:spPr>
        <a:xfrm>
          <a:off x="16370300" y="6585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108280</xdr:rowOff>
    </xdr:from>
    <xdr:to>
      <xdr:col>81</xdr:col>
      <xdr:colOff>101600</xdr:colOff>
      <xdr:row>39</xdr:row>
      <xdr:rowOff>38430</xdr:rowOff>
    </xdr:to>
    <xdr:sp macro="" textlink="">
      <xdr:nvSpPr>
        <xdr:cNvPr id="541" name="楕円 540"/>
        <xdr:cNvSpPr/>
      </xdr:nvSpPr>
      <xdr:spPr>
        <a:xfrm>
          <a:off x="15430500" y="66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29557</xdr:rowOff>
    </xdr:from>
    <xdr:ext cx="469744" cy="259045"/>
    <xdr:sp macro="" textlink="">
      <xdr:nvSpPr>
        <xdr:cNvPr id="542" name="テキスト ボックス 541"/>
        <xdr:cNvSpPr txBox="1"/>
      </xdr:nvSpPr>
      <xdr:spPr>
        <a:xfrm>
          <a:off x="15246428" y="67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6591</xdr:rowOff>
    </xdr:from>
    <xdr:to>
      <xdr:col>76</xdr:col>
      <xdr:colOff>165100</xdr:colOff>
      <xdr:row>38</xdr:row>
      <xdr:rowOff>108191</xdr:rowOff>
    </xdr:to>
    <xdr:sp macro="" textlink="">
      <xdr:nvSpPr>
        <xdr:cNvPr id="543" name="楕円 542"/>
        <xdr:cNvSpPr/>
      </xdr:nvSpPr>
      <xdr:spPr>
        <a:xfrm>
          <a:off x="14541500" y="65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124718</xdr:rowOff>
    </xdr:from>
    <xdr:ext cx="534377" cy="259045"/>
    <xdr:sp macro="" textlink="">
      <xdr:nvSpPr>
        <xdr:cNvPr id="544" name="テキスト ボックス 543"/>
        <xdr:cNvSpPr txBox="1"/>
      </xdr:nvSpPr>
      <xdr:spPr>
        <a:xfrm>
          <a:off x="14325111" y="62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119659</xdr:rowOff>
    </xdr:from>
    <xdr:to>
      <xdr:col>72</xdr:col>
      <xdr:colOff>38100</xdr:colOff>
      <xdr:row>39</xdr:row>
      <xdr:rowOff>49809</xdr:rowOff>
    </xdr:to>
    <xdr:sp macro="" textlink="">
      <xdr:nvSpPr>
        <xdr:cNvPr id="545" name="楕円 544"/>
        <xdr:cNvSpPr/>
      </xdr:nvSpPr>
      <xdr:spPr>
        <a:xfrm>
          <a:off x="13652500" y="66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40936</xdr:rowOff>
    </xdr:from>
    <xdr:ext cx="469744" cy="259045"/>
    <xdr:sp macro="" textlink="">
      <xdr:nvSpPr>
        <xdr:cNvPr id="546" name="テキスト ボックス 545"/>
        <xdr:cNvSpPr txBox="1"/>
      </xdr:nvSpPr>
      <xdr:spPr>
        <a:xfrm>
          <a:off x="13468428" y="672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151232</xdr:rowOff>
    </xdr:from>
    <xdr:to>
      <xdr:col>67</xdr:col>
      <xdr:colOff>101600</xdr:colOff>
      <xdr:row>39</xdr:row>
      <xdr:rowOff>81382</xdr:rowOff>
    </xdr:to>
    <xdr:sp macro="" textlink="">
      <xdr:nvSpPr>
        <xdr:cNvPr id="547" name="楕円 546"/>
        <xdr:cNvSpPr/>
      </xdr:nvSpPr>
      <xdr:spPr>
        <a:xfrm>
          <a:off x="12763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72509</xdr:rowOff>
    </xdr:from>
    <xdr:ext cx="469744" cy="259045"/>
    <xdr:sp macro="" textlink="">
      <xdr:nvSpPr>
        <xdr:cNvPr id="548" name="テキスト ボックス 547"/>
        <xdr:cNvSpPr txBox="1"/>
      </xdr:nvSpPr>
      <xdr:spPr>
        <a:xfrm>
          <a:off x="12579428" y="67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6" name="直線コネクタ 56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8" name="直線コネクタ 56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1" name="直線コネクタ 57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3" name="フローチャート: 判断 57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4" name="直線コネクタ 57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5" name="フローチャート: 判断 57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6" name="テキスト ボックス 57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7" name="直線コネクタ 57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8" name="フローチャート: 判断 577"/>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9" name="テキスト ボックス 578"/>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0" name="直線コネクタ 57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3" name="フローチャート: 判断 58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4" name="テキスト ボックス 58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0" name="楕円 58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2" name="楕円 59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3" name="テキスト ボックス 59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4" name="楕円 59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5" name="テキスト ボックス 59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6" name="楕円 59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7" name="テキスト ボックス 596"/>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8" name="楕円 59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9" name="テキスト ボックス 59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150228</xdr:rowOff>
    </xdr:from>
    <xdr:to>
      <xdr:col>85</xdr:col>
      <xdr:colOff>127000</xdr:colOff>
      <xdr:row>77</xdr:row>
      <xdr:rowOff>167838</xdr:rowOff>
    </xdr:to>
    <xdr:cxnSp macro="">
      <xdr:nvCxnSpPr>
        <xdr:cNvPr id="630" name="直線コネクタ 629"/>
        <xdr:cNvCxnSpPr/>
      </xdr:nvCxnSpPr>
      <xdr:spPr>
        <a:xfrm>
          <a:off x="15481300" y="13351878"/>
          <a:ext cx="8382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1"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150228</xdr:rowOff>
    </xdr:from>
    <xdr:to>
      <xdr:col>81</xdr:col>
      <xdr:colOff>50800</xdr:colOff>
      <xdr:row>77</xdr:row>
      <xdr:rowOff>152812</xdr:rowOff>
    </xdr:to>
    <xdr:cxnSp macro="">
      <xdr:nvCxnSpPr>
        <xdr:cNvPr id="633" name="直線コネクタ 632"/>
        <xdr:cNvCxnSpPr/>
      </xdr:nvCxnSpPr>
      <xdr:spPr>
        <a:xfrm flipV="1">
          <a:off x="14592300" y="13351878"/>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4" name="フローチャート: 判断 633"/>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5" name="テキスト ボックス 634"/>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152812</xdr:rowOff>
    </xdr:from>
    <xdr:to>
      <xdr:col>76</xdr:col>
      <xdr:colOff>114300</xdr:colOff>
      <xdr:row>78</xdr:row>
      <xdr:rowOff>3849</xdr:rowOff>
    </xdr:to>
    <xdr:cxnSp macro="">
      <xdr:nvCxnSpPr>
        <xdr:cNvPr id="636" name="直線コネクタ 635"/>
        <xdr:cNvCxnSpPr/>
      </xdr:nvCxnSpPr>
      <xdr:spPr>
        <a:xfrm flipV="1">
          <a:off x="13703300" y="13354462"/>
          <a:ext cx="8890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7" name="フローチャート: 判断 636"/>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38" name="テキスト ボックス 637"/>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3849</xdr:rowOff>
    </xdr:from>
    <xdr:to>
      <xdr:col>71</xdr:col>
      <xdr:colOff>177800</xdr:colOff>
      <xdr:row>78</xdr:row>
      <xdr:rowOff>17095</xdr:rowOff>
    </xdr:to>
    <xdr:cxnSp macro="">
      <xdr:nvCxnSpPr>
        <xdr:cNvPr id="639" name="直線コネクタ 638"/>
        <xdr:cNvCxnSpPr/>
      </xdr:nvCxnSpPr>
      <xdr:spPr>
        <a:xfrm flipV="1">
          <a:off x="12814300" y="13376949"/>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0" name="フローチャート: 判断 639"/>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1" name="テキスト ボックス 640"/>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2" name="フローチャート: 判断 641"/>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3" name="テキスト ボックス 642"/>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117038</xdr:rowOff>
    </xdr:from>
    <xdr:to>
      <xdr:col>85</xdr:col>
      <xdr:colOff>177800</xdr:colOff>
      <xdr:row>78</xdr:row>
      <xdr:rowOff>47188</xdr:rowOff>
    </xdr:to>
    <xdr:sp macro="" textlink="">
      <xdr:nvSpPr>
        <xdr:cNvPr id="649" name="楕円 648"/>
        <xdr:cNvSpPr/>
      </xdr:nvSpPr>
      <xdr:spPr>
        <a:xfrm>
          <a:off x="16268700" y="13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139915</xdr:rowOff>
    </xdr:from>
    <xdr:ext cx="534377" cy="259045"/>
    <xdr:sp macro="" textlink="">
      <xdr:nvSpPr>
        <xdr:cNvPr id="650" name="公債費該当値テキスト"/>
        <xdr:cNvSpPr txBox="1"/>
      </xdr:nvSpPr>
      <xdr:spPr>
        <a:xfrm>
          <a:off x="16370300" y="131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99428</xdr:rowOff>
    </xdr:from>
    <xdr:to>
      <xdr:col>81</xdr:col>
      <xdr:colOff>101600</xdr:colOff>
      <xdr:row>78</xdr:row>
      <xdr:rowOff>29578</xdr:rowOff>
    </xdr:to>
    <xdr:sp macro="" textlink="">
      <xdr:nvSpPr>
        <xdr:cNvPr id="651" name="楕円 650"/>
        <xdr:cNvSpPr/>
      </xdr:nvSpPr>
      <xdr:spPr>
        <a:xfrm>
          <a:off x="15430500" y="133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46105</xdr:rowOff>
    </xdr:from>
    <xdr:ext cx="534377" cy="259045"/>
    <xdr:sp macro="" textlink="">
      <xdr:nvSpPr>
        <xdr:cNvPr id="652" name="テキスト ボックス 651"/>
        <xdr:cNvSpPr txBox="1"/>
      </xdr:nvSpPr>
      <xdr:spPr>
        <a:xfrm>
          <a:off x="15214111" y="130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102012</xdr:rowOff>
    </xdr:from>
    <xdr:to>
      <xdr:col>76</xdr:col>
      <xdr:colOff>165100</xdr:colOff>
      <xdr:row>78</xdr:row>
      <xdr:rowOff>32162</xdr:rowOff>
    </xdr:to>
    <xdr:sp macro="" textlink="">
      <xdr:nvSpPr>
        <xdr:cNvPr id="653" name="楕円 652"/>
        <xdr:cNvSpPr/>
      </xdr:nvSpPr>
      <xdr:spPr>
        <a:xfrm>
          <a:off x="14541500" y="133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48689</xdr:rowOff>
    </xdr:from>
    <xdr:ext cx="534377" cy="259045"/>
    <xdr:sp macro="" textlink="">
      <xdr:nvSpPr>
        <xdr:cNvPr id="654" name="テキスト ボックス 653"/>
        <xdr:cNvSpPr txBox="1"/>
      </xdr:nvSpPr>
      <xdr:spPr>
        <a:xfrm>
          <a:off x="14325111" y="130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124499</xdr:rowOff>
    </xdr:from>
    <xdr:to>
      <xdr:col>72</xdr:col>
      <xdr:colOff>38100</xdr:colOff>
      <xdr:row>78</xdr:row>
      <xdr:rowOff>54649</xdr:rowOff>
    </xdr:to>
    <xdr:sp macro="" textlink="">
      <xdr:nvSpPr>
        <xdr:cNvPr id="655" name="楕円 654"/>
        <xdr:cNvSpPr/>
      </xdr:nvSpPr>
      <xdr:spPr>
        <a:xfrm>
          <a:off x="13652500" y="133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71176</xdr:rowOff>
    </xdr:from>
    <xdr:ext cx="534377" cy="259045"/>
    <xdr:sp macro="" textlink="">
      <xdr:nvSpPr>
        <xdr:cNvPr id="656" name="テキスト ボックス 655"/>
        <xdr:cNvSpPr txBox="1"/>
      </xdr:nvSpPr>
      <xdr:spPr>
        <a:xfrm>
          <a:off x="13436111" y="131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137745</xdr:rowOff>
    </xdr:from>
    <xdr:to>
      <xdr:col>67</xdr:col>
      <xdr:colOff>101600</xdr:colOff>
      <xdr:row>78</xdr:row>
      <xdr:rowOff>67895</xdr:rowOff>
    </xdr:to>
    <xdr:sp macro="" textlink="">
      <xdr:nvSpPr>
        <xdr:cNvPr id="657" name="楕円 656"/>
        <xdr:cNvSpPr/>
      </xdr:nvSpPr>
      <xdr:spPr>
        <a:xfrm>
          <a:off x="12763500" y="133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84422</xdr:rowOff>
    </xdr:from>
    <xdr:ext cx="534377" cy="259045"/>
    <xdr:sp macro="" textlink="">
      <xdr:nvSpPr>
        <xdr:cNvPr id="658" name="テキスト ボックス 657"/>
        <xdr:cNvSpPr txBox="1"/>
      </xdr:nvSpPr>
      <xdr:spPr>
        <a:xfrm>
          <a:off x="12547111" y="131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73219</xdr:rowOff>
    </xdr:from>
    <xdr:to>
      <xdr:col>85</xdr:col>
      <xdr:colOff>127000</xdr:colOff>
      <xdr:row>98</xdr:row>
      <xdr:rowOff>80271</xdr:rowOff>
    </xdr:to>
    <xdr:cxnSp macro="">
      <xdr:nvCxnSpPr>
        <xdr:cNvPr id="685" name="直線コネクタ 684"/>
        <xdr:cNvCxnSpPr/>
      </xdr:nvCxnSpPr>
      <xdr:spPr>
        <a:xfrm flipV="1">
          <a:off x="15481300" y="16875319"/>
          <a:ext cx="83820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51712</xdr:rowOff>
    </xdr:from>
    <xdr:to>
      <xdr:col>81</xdr:col>
      <xdr:colOff>50800</xdr:colOff>
      <xdr:row>98</xdr:row>
      <xdr:rowOff>80271</xdr:rowOff>
    </xdr:to>
    <xdr:cxnSp macro="">
      <xdr:nvCxnSpPr>
        <xdr:cNvPr id="688" name="直線コネクタ 687"/>
        <xdr:cNvCxnSpPr/>
      </xdr:nvCxnSpPr>
      <xdr:spPr>
        <a:xfrm>
          <a:off x="14592300" y="16853812"/>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89" name="フローチャート: 判断 688"/>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0" name="テキスト ボックス 689"/>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51712</xdr:rowOff>
    </xdr:from>
    <xdr:to>
      <xdr:col>76</xdr:col>
      <xdr:colOff>114300</xdr:colOff>
      <xdr:row>98</xdr:row>
      <xdr:rowOff>84210</xdr:rowOff>
    </xdr:to>
    <xdr:cxnSp macro="">
      <xdr:nvCxnSpPr>
        <xdr:cNvPr id="691" name="直線コネクタ 690"/>
        <xdr:cNvCxnSpPr/>
      </xdr:nvCxnSpPr>
      <xdr:spPr>
        <a:xfrm flipV="1">
          <a:off x="13703300" y="16853812"/>
          <a:ext cx="8890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2" name="フローチャート: 判断 691"/>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3" name="テキスト ボックス 692"/>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59356</xdr:rowOff>
    </xdr:from>
    <xdr:to>
      <xdr:col>71</xdr:col>
      <xdr:colOff>177800</xdr:colOff>
      <xdr:row>98</xdr:row>
      <xdr:rowOff>84210</xdr:rowOff>
    </xdr:to>
    <xdr:cxnSp macro="">
      <xdr:nvCxnSpPr>
        <xdr:cNvPr id="694" name="直線コネクタ 693"/>
        <xdr:cNvCxnSpPr/>
      </xdr:nvCxnSpPr>
      <xdr:spPr>
        <a:xfrm>
          <a:off x="12814300" y="16861456"/>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5" name="フローチャート: 判断 694"/>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6" name="テキスト ボックス 695"/>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7" name="フローチャート: 判断 696"/>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698" name="テキスト ボックス 697"/>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22419</xdr:rowOff>
    </xdr:from>
    <xdr:to>
      <xdr:col>85</xdr:col>
      <xdr:colOff>177800</xdr:colOff>
      <xdr:row>98</xdr:row>
      <xdr:rowOff>124019</xdr:rowOff>
    </xdr:to>
    <xdr:sp macro="" textlink="">
      <xdr:nvSpPr>
        <xdr:cNvPr id="704" name="楕円 703"/>
        <xdr:cNvSpPr/>
      </xdr:nvSpPr>
      <xdr:spPr>
        <a:xfrm>
          <a:off x="16268700" y="1682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5" name="積立金該当値テキスト"/>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29471</xdr:rowOff>
    </xdr:from>
    <xdr:to>
      <xdr:col>81</xdr:col>
      <xdr:colOff>101600</xdr:colOff>
      <xdr:row>98</xdr:row>
      <xdr:rowOff>131071</xdr:rowOff>
    </xdr:to>
    <xdr:sp macro="" textlink="">
      <xdr:nvSpPr>
        <xdr:cNvPr id="706" name="楕円 705"/>
        <xdr:cNvSpPr/>
      </xdr:nvSpPr>
      <xdr:spPr>
        <a:xfrm>
          <a:off x="15430500" y="168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147598</xdr:rowOff>
    </xdr:from>
    <xdr:ext cx="534377" cy="259045"/>
    <xdr:sp macro="" textlink="">
      <xdr:nvSpPr>
        <xdr:cNvPr id="707" name="テキスト ボックス 706"/>
        <xdr:cNvSpPr txBox="1"/>
      </xdr:nvSpPr>
      <xdr:spPr>
        <a:xfrm>
          <a:off x="15214111" y="166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912</xdr:rowOff>
    </xdr:from>
    <xdr:to>
      <xdr:col>76</xdr:col>
      <xdr:colOff>165100</xdr:colOff>
      <xdr:row>98</xdr:row>
      <xdr:rowOff>102512</xdr:rowOff>
    </xdr:to>
    <xdr:sp macro="" textlink="">
      <xdr:nvSpPr>
        <xdr:cNvPr id="708" name="楕円 707"/>
        <xdr:cNvSpPr/>
      </xdr:nvSpPr>
      <xdr:spPr>
        <a:xfrm>
          <a:off x="14541500" y="168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119039</xdr:rowOff>
    </xdr:from>
    <xdr:ext cx="534377" cy="259045"/>
    <xdr:sp macro="" textlink="">
      <xdr:nvSpPr>
        <xdr:cNvPr id="709" name="テキスト ボックス 708"/>
        <xdr:cNvSpPr txBox="1"/>
      </xdr:nvSpPr>
      <xdr:spPr>
        <a:xfrm>
          <a:off x="14325111" y="165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33410</xdr:rowOff>
    </xdr:from>
    <xdr:to>
      <xdr:col>72</xdr:col>
      <xdr:colOff>38100</xdr:colOff>
      <xdr:row>98</xdr:row>
      <xdr:rowOff>135010</xdr:rowOff>
    </xdr:to>
    <xdr:sp macro="" textlink="">
      <xdr:nvSpPr>
        <xdr:cNvPr id="710" name="楕円 709"/>
        <xdr:cNvSpPr/>
      </xdr:nvSpPr>
      <xdr:spPr>
        <a:xfrm>
          <a:off x="13652500" y="168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151537</xdr:rowOff>
    </xdr:from>
    <xdr:ext cx="534377" cy="259045"/>
    <xdr:sp macro="" textlink="">
      <xdr:nvSpPr>
        <xdr:cNvPr id="711" name="テキスト ボックス 710"/>
        <xdr:cNvSpPr txBox="1"/>
      </xdr:nvSpPr>
      <xdr:spPr>
        <a:xfrm>
          <a:off x="13436111" y="166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8556</xdr:rowOff>
    </xdr:from>
    <xdr:to>
      <xdr:col>67</xdr:col>
      <xdr:colOff>101600</xdr:colOff>
      <xdr:row>98</xdr:row>
      <xdr:rowOff>110156</xdr:rowOff>
    </xdr:to>
    <xdr:sp macro="" textlink="">
      <xdr:nvSpPr>
        <xdr:cNvPr id="712" name="楕円 711"/>
        <xdr:cNvSpPr/>
      </xdr:nvSpPr>
      <xdr:spPr>
        <a:xfrm>
          <a:off x="12763500" y="168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126683</xdr:rowOff>
    </xdr:from>
    <xdr:ext cx="534377" cy="259045"/>
    <xdr:sp macro="" textlink="">
      <xdr:nvSpPr>
        <xdr:cNvPr id="713" name="テキスト ボックス 712"/>
        <xdr:cNvSpPr txBox="1"/>
      </xdr:nvSpPr>
      <xdr:spPr>
        <a:xfrm>
          <a:off x="12547111" y="165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161646</xdr:rowOff>
    </xdr:from>
    <xdr:to>
      <xdr:col>116</xdr:col>
      <xdr:colOff>63500</xdr:colOff>
      <xdr:row>36</xdr:row>
      <xdr:rowOff>170058</xdr:rowOff>
    </xdr:to>
    <xdr:cxnSp macro="">
      <xdr:nvCxnSpPr>
        <xdr:cNvPr id="740" name="直線コネクタ 739"/>
        <xdr:cNvCxnSpPr/>
      </xdr:nvCxnSpPr>
      <xdr:spPr>
        <a:xfrm flipV="1">
          <a:off x="21323300" y="5819496"/>
          <a:ext cx="838200" cy="5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1"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54889</xdr:rowOff>
    </xdr:from>
    <xdr:to>
      <xdr:col>111</xdr:col>
      <xdr:colOff>177800</xdr:colOff>
      <xdr:row>36</xdr:row>
      <xdr:rowOff>170058</xdr:rowOff>
    </xdr:to>
    <xdr:cxnSp macro="">
      <xdr:nvCxnSpPr>
        <xdr:cNvPr id="743" name="直線コネクタ 742"/>
        <xdr:cNvCxnSpPr/>
      </xdr:nvCxnSpPr>
      <xdr:spPr>
        <a:xfrm>
          <a:off x="20434300" y="6227089"/>
          <a:ext cx="889000" cy="1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4" name="フローチャート: 判断 743"/>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5" name="テキスト ボックス 744"/>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54889</xdr:rowOff>
    </xdr:from>
    <xdr:to>
      <xdr:col>107</xdr:col>
      <xdr:colOff>50800</xdr:colOff>
      <xdr:row>38</xdr:row>
      <xdr:rowOff>139700</xdr:rowOff>
    </xdr:to>
    <xdr:cxnSp macro="">
      <xdr:nvCxnSpPr>
        <xdr:cNvPr id="746" name="直線コネクタ 745"/>
        <xdr:cNvCxnSpPr/>
      </xdr:nvCxnSpPr>
      <xdr:spPr>
        <a:xfrm flipV="1">
          <a:off x="19545300" y="6227089"/>
          <a:ext cx="889000" cy="42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7" name="フローチャート: 判断 746"/>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48" name="テキスト ボックス 747"/>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0" name="フローチャート: 判断 749"/>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1" name="テキスト ボックス 750"/>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2" name="フローチャート: 判断 751"/>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3" name="テキスト ボックス 752"/>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110846</xdr:rowOff>
    </xdr:from>
    <xdr:to>
      <xdr:col>116</xdr:col>
      <xdr:colOff>114300</xdr:colOff>
      <xdr:row>34</xdr:row>
      <xdr:rowOff>40996</xdr:rowOff>
    </xdr:to>
    <xdr:sp macro="" textlink="">
      <xdr:nvSpPr>
        <xdr:cNvPr id="759" name="楕円 758"/>
        <xdr:cNvSpPr/>
      </xdr:nvSpPr>
      <xdr:spPr>
        <a:xfrm>
          <a:off x="22110700" y="57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133723</xdr:rowOff>
    </xdr:from>
    <xdr:ext cx="534377" cy="259045"/>
    <xdr:sp macro="" textlink="">
      <xdr:nvSpPr>
        <xdr:cNvPr id="760" name="投資及び出資金該当値テキスト"/>
        <xdr:cNvSpPr txBox="1"/>
      </xdr:nvSpPr>
      <xdr:spPr>
        <a:xfrm>
          <a:off x="22212300" y="562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119258</xdr:rowOff>
    </xdr:from>
    <xdr:to>
      <xdr:col>112</xdr:col>
      <xdr:colOff>38100</xdr:colOff>
      <xdr:row>37</xdr:row>
      <xdr:rowOff>49408</xdr:rowOff>
    </xdr:to>
    <xdr:sp macro="" textlink="">
      <xdr:nvSpPr>
        <xdr:cNvPr id="761" name="楕円 760"/>
        <xdr:cNvSpPr/>
      </xdr:nvSpPr>
      <xdr:spPr>
        <a:xfrm>
          <a:off x="21272500" y="62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65935</xdr:rowOff>
    </xdr:from>
    <xdr:ext cx="469744" cy="259045"/>
    <xdr:sp macro="" textlink="">
      <xdr:nvSpPr>
        <xdr:cNvPr id="762" name="テキスト ボックス 761"/>
        <xdr:cNvSpPr txBox="1"/>
      </xdr:nvSpPr>
      <xdr:spPr>
        <a:xfrm>
          <a:off x="21088428" y="606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4089</xdr:rowOff>
    </xdr:from>
    <xdr:to>
      <xdr:col>107</xdr:col>
      <xdr:colOff>101600</xdr:colOff>
      <xdr:row>36</xdr:row>
      <xdr:rowOff>105689</xdr:rowOff>
    </xdr:to>
    <xdr:sp macro="" textlink="">
      <xdr:nvSpPr>
        <xdr:cNvPr id="763" name="楕円 762"/>
        <xdr:cNvSpPr/>
      </xdr:nvSpPr>
      <xdr:spPr>
        <a:xfrm>
          <a:off x="203835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122216</xdr:rowOff>
    </xdr:from>
    <xdr:ext cx="469744" cy="259045"/>
    <xdr:sp macro="" textlink="">
      <xdr:nvSpPr>
        <xdr:cNvPr id="764" name="テキスト ボックス 763"/>
        <xdr:cNvSpPr txBox="1"/>
      </xdr:nvSpPr>
      <xdr:spPr>
        <a:xfrm>
          <a:off x="20199428" y="59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169810</xdr:rowOff>
    </xdr:from>
    <xdr:to>
      <xdr:col>116</xdr:col>
      <xdr:colOff>63500</xdr:colOff>
      <xdr:row>59</xdr:row>
      <xdr:rowOff>10688</xdr:rowOff>
    </xdr:to>
    <xdr:cxnSp macro="">
      <xdr:nvCxnSpPr>
        <xdr:cNvPr id="799" name="直線コネクタ 798"/>
        <xdr:cNvCxnSpPr/>
      </xdr:nvCxnSpPr>
      <xdr:spPr>
        <a:xfrm flipV="1">
          <a:off x="21323300" y="10113910"/>
          <a:ext cx="8382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0"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153759</xdr:rowOff>
    </xdr:from>
    <xdr:to>
      <xdr:col>111</xdr:col>
      <xdr:colOff>177800</xdr:colOff>
      <xdr:row>59</xdr:row>
      <xdr:rowOff>10688</xdr:rowOff>
    </xdr:to>
    <xdr:cxnSp macro="">
      <xdr:nvCxnSpPr>
        <xdr:cNvPr id="802" name="直線コネクタ 801"/>
        <xdr:cNvCxnSpPr/>
      </xdr:nvCxnSpPr>
      <xdr:spPr>
        <a:xfrm>
          <a:off x="20434300" y="10097859"/>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3" name="フローチャート: 判断 802"/>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4" name="テキスト ボックス 803"/>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153759</xdr:rowOff>
    </xdr:from>
    <xdr:to>
      <xdr:col>107</xdr:col>
      <xdr:colOff>50800</xdr:colOff>
      <xdr:row>58</xdr:row>
      <xdr:rowOff>155212</xdr:rowOff>
    </xdr:to>
    <xdr:cxnSp macro="">
      <xdr:nvCxnSpPr>
        <xdr:cNvPr id="805" name="直線コネクタ 804"/>
        <xdr:cNvCxnSpPr/>
      </xdr:nvCxnSpPr>
      <xdr:spPr>
        <a:xfrm flipV="1">
          <a:off x="19545300" y="10097859"/>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6" name="フローチャート: 判断 805"/>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7" name="テキスト ボックス 806"/>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129070</xdr:rowOff>
    </xdr:from>
    <xdr:to>
      <xdr:col>102</xdr:col>
      <xdr:colOff>114300</xdr:colOff>
      <xdr:row>58</xdr:row>
      <xdr:rowOff>155212</xdr:rowOff>
    </xdr:to>
    <xdr:cxnSp macro="">
      <xdr:nvCxnSpPr>
        <xdr:cNvPr id="808" name="直線コネクタ 807"/>
        <xdr:cNvCxnSpPr/>
      </xdr:nvCxnSpPr>
      <xdr:spPr>
        <a:xfrm>
          <a:off x="18656300" y="10073170"/>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09" name="フローチャート: 判断 808"/>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0" name="テキスト ボックス 809"/>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1" name="フローチャート: 判断 810"/>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2" name="テキスト ボックス 811"/>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119010</xdr:rowOff>
    </xdr:from>
    <xdr:to>
      <xdr:col>116</xdr:col>
      <xdr:colOff>114300</xdr:colOff>
      <xdr:row>59</xdr:row>
      <xdr:rowOff>49160</xdr:rowOff>
    </xdr:to>
    <xdr:sp macro="" textlink="">
      <xdr:nvSpPr>
        <xdr:cNvPr id="818" name="楕円 817"/>
        <xdr:cNvSpPr/>
      </xdr:nvSpPr>
      <xdr:spPr>
        <a:xfrm>
          <a:off x="22110700" y="100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19"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131338</xdr:rowOff>
    </xdr:from>
    <xdr:to>
      <xdr:col>112</xdr:col>
      <xdr:colOff>38100</xdr:colOff>
      <xdr:row>59</xdr:row>
      <xdr:rowOff>61488</xdr:rowOff>
    </xdr:to>
    <xdr:sp macro="" textlink="">
      <xdr:nvSpPr>
        <xdr:cNvPr id="820" name="楕円 819"/>
        <xdr:cNvSpPr/>
      </xdr:nvSpPr>
      <xdr:spPr>
        <a:xfrm>
          <a:off x="21272500" y="100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52615</xdr:rowOff>
    </xdr:from>
    <xdr:ext cx="469744" cy="259045"/>
    <xdr:sp macro="" textlink="">
      <xdr:nvSpPr>
        <xdr:cNvPr id="821" name="テキスト ボックス 820"/>
        <xdr:cNvSpPr txBox="1"/>
      </xdr:nvSpPr>
      <xdr:spPr>
        <a:xfrm>
          <a:off x="21088428" y="101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102959</xdr:rowOff>
    </xdr:from>
    <xdr:to>
      <xdr:col>107</xdr:col>
      <xdr:colOff>101600</xdr:colOff>
      <xdr:row>59</xdr:row>
      <xdr:rowOff>33109</xdr:rowOff>
    </xdr:to>
    <xdr:sp macro="" textlink="">
      <xdr:nvSpPr>
        <xdr:cNvPr id="822" name="楕円 821"/>
        <xdr:cNvSpPr/>
      </xdr:nvSpPr>
      <xdr:spPr>
        <a:xfrm>
          <a:off x="20383500" y="100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49636</xdr:rowOff>
    </xdr:from>
    <xdr:ext cx="469744" cy="259045"/>
    <xdr:sp macro="" textlink="">
      <xdr:nvSpPr>
        <xdr:cNvPr id="823" name="テキスト ボックス 822"/>
        <xdr:cNvSpPr txBox="1"/>
      </xdr:nvSpPr>
      <xdr:spPr>
        <a:xfrm>
          <a:off x="20199428" y="982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104412</xdr:rowOff>
    </xdr:from>
    <xdr:to>
      <xdr:col>102</xdr:col>
      <xdr:colOff>165100</xdr:colOff>
      <xdr:row>59</xdr:row>
      <xdr:rowOff>34562</xdr:rowOff>
    </xdr:to>
    <xdr:sp macro="" textlink="">
      <xdr:nvSpPr>
        <xdr:cNvPr id="824" name="楕円 823"/>
        <xdr:cNvSpPr/>
      </xdr:nvSpPr>
      <xdr:spPr>
        <a:xfrm>
          <a:off x="19494500" y="100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51089</xdr:rowOff>
    </xdr:from>
    <xdr:ext cx="469744" cy="259045"/>
    <xdr:sp macro="" textlink="">
      <xdr:nvSpPr>
        <xdr:cNvPr id="825" name="テキスト ボックス 824"/>
        <xdr:cNvSpPr txBox="1"/>
      </xdr:nvSpPr>
      <xdr:spPr>
        <a:xfrm>
          <a:off x="19310428" y="982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78270</xdr:rowOff>
    </xdr:from>
    <xdr:to>
      <xdr:col>98</xdr:col>
      <xdr:colOff>38100</xdr:colOff>
      <xdr:row>59</xdr:row>
      <xdr:rowOff>8420</xdr:rowOff>
    </xdr:to>
    <xdr:sp macro="" textlink="">
      <xdr:nvSpPr>
        <xdr:cNvPr id="826" name="楕円 825"/>
        <xdr:cNvSpPr/>
      </xdr:nvSpPr>
      <xdr:spPr>
        <a:xfrm>
          <a:off x="18605500" y="100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24947</xdr:rowOff>
    </xdr:from>
    <xdr:ext cx="469744" cy="259045"/>
    <xdr:sp macro="" textlink="">
      <xdr:nvSpPr>
        <xdr:cNvPr id="827" name="テキスト ボックス 826"/>
        <xdr:cNvSpPr txBox="1"/>
      </xdr:nvSpPr>
      <xdr:spPr>
        <a:xfrm>
          <a:off x="18421428" y="979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83040</xdr:rowOff>
    </xdr:from>
    <xdr:to>
      <xdr:col>116</xdr:col>
      <xdr:colOff>62864</xdr:colOff>
      <xdr:row>78</xdr:row>
      <xdr:rowOff>144827</xdr:rowOff>
    </xdr:to>
    <xdr:cxnSp macro="">
      <xdr:nvCxnSpPr>
        <xdr:cNvPr id="854" name="直線コネクタ 853"/>
        <xdr:cNvCxnSpPr/>
      </xdr:nvCxnSpPr>
      <xdr:spPr>
        <a:xfrm flipV="1">
          <a:off x="22159595" y="12255990"/>
          <a:ext cx="1269" cy="12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148654</xdr:rowOff>
    </xdr:from>
    <xdr:ext cx="534377" cy="259045"/>
    <xdr:sp macro="" textlink="">
      <xdr:nvSpPr>
        <xdr:cNvPr id="855" name="繰出金最小値テキスト"/>
        <xdr:cNvSpPr txBox="1"/>
      </xdr:nvSpPr>
      <xdr:spPr>
        <a:xfrm>
          <a:off x="22212300" y="13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144827</xdr:rowOff>
    </xdr:from>
    <xdr:to>
      <xdr:col>116</xdr:col>
      <xdr:colOff>152400</xdr:colOff>
      <xdr:row>78</xdr:row>
      <xdr:rowOff>144827</xdr:rowOff>
    </xdr:to>
    <xdr:cxnSp macro="">
      <xdr:nvCxnSpPr>
        <xdr:cNvPr id="856" name="直線コネクタ 855"/>
        <xdr:cNvCxnSpPr/>
      </xdr:nvCxnSpPr>
      <xdr:spPr>
        <a:xfrm>
          <a:off x="22072600" y="1351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29717</xdr:rowOff>
    </xdr:from>
    <xdr:ext cx="599010" cy="259045"/>
    <xdr:sp macro="" textlink="">
      <xdr:nvSpPr>
        <xdr:cNvPr id="857" name="繰出金最大値テキスト"/>
        <xdr:cNvSpPr txBox="1"/>
      </xdr:nvSpPr>
      <xdr:spPr>
        <a:xfrm>
          <a:off x="22212300" y="120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83040</xdr:rowOff>
    </xdr:from>
    <xdr:to>
      <xdr:col>116</xdr:col>
      <xdr:colOff>152400</xdr:colOff>
      <xdr:row>71</xdr:row>
      <xdr:rowOff>83040</xdr:rowOff>
    </xdr:to>
    <xdr:cxnSp macro="">
      <xdr:nvCxnSpPr>
        <xdr:cNvPr id="858" name="直線コネクタ 857"/>
        <xdr:cNvCxnSpPr/>
      </xdr:nvCxnSpPr>
      <xdr:spPr>
        <a:xfrm>
          <a:off x="22072600" y="122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37059</xdr:rowOff>
    </xdr:from>
    <xdr:to>
      <xdr:col>116</xdr:col>
      <xdr:colOff>63500</xdr:colOff>
      <xdr:row>75</xdr:row>
      <xdr:rowOff>146117</xdr:rowOff>
    </xdr:to>
    <xdr:cxnSp macro="">
      <xdr:nvCxnSpPr>
        <xdr:cNvPr id="859" name="直線コネクタ 858"/>
        <xdr:cNvCxnSpPr/>
      </xdr:nvCxnSpPr>
      <xdr:spPr>
        <a:xfrm>
          <a:off x="21323300" y="12552909"/>
          <a:ext cx="838200" cy="4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168694</xdr:rowOff>
    </xdr:from>
    <xdr:ext cx="534377" cy="259045"/>
    <xdr:sp macro="" textlink="">
      <xdr:nvSpPr>
        <xdr:cNvPr id="860" name="繰出金平均値テキスト"/>
        <xdr:cNvSpPr txBox="1"/>
      </xdr:nvSpPr>
      <xdr:spPr>
        <a:xfrm>
          <a:off x="22212300" y="1302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18817</xdr:rowOff>
    </xdr:from>
    <xdr:to>
      <xdr:col>116</xdr:col>
      <xdr:colOff>114300</xdr:colOff>
      <xdr:row>76</xdr:row>
      <xdr:rowOff>120417</xdr:rowOff>
    </xdr:to>
    <xdr:sp macro="" textlink="">
      <xdr:nvSpPr>
        <xdr:cNvPr id="861" name="フローチャート: 判断 860"/>
        <xdr:cNvSpPr/>
      </xdr:nvSpPr>
      <xdr:spPr>
        <a:xfrm>
          <a:off x="221107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37059</xdr:rowOff>
    </xdr:from>
    <xdr:to>
      <xdr:col>111</xdr:col>
      <xdr:colOff>177800</xdr:colOff>
      <xdr:row>73</xdr:row>
      <xdr:rowOff>55445</xdr:rowOff>
    </xdr:to>
    <xdr:cxnSp macro="">
      <xdr:nvCxnSpPr>
        <xdr:cNvPr id="862" name="直線コネクタ 861"/>
        <xdr:cNvCxnSpPr/>
      </xdr:nvCxnSpPr>
      <xdr:spPr>
        <a:xfrm flipV="1">
          <a:off x="20434300" y="12552909"/>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66073</xdr:rowOff>
    </xdr:from>
    <xdr:to>
      <xdr:col>112</xdr:col>
      <xdr:colOff>38100</xdr:colOff>
      <xdr:row>75</xdr:row>
      <xdr:rowOff>167673</xdr:rowOff>
    </xdr:to>
    <xdr:sp macro="" textlink="">
      <xdr:nvSpPr>
        <xdr:cNvPr id="863" name="フローチャート: 判断 862"/>
        <xdr:cNvSpPr/>
      </xdr:nvSpPr>
      <xdr:spPr>
        <a:xfrm>
          <a:off x="21272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158799</xdr:rowOff>
    </xdr:from>
    <xdr:ext cx="534377" cy="259045"/>
    <xdr:sp macro="" textlink="">
      <xdr:nvSpPr>
        <xdr:cNvPr id="864" name="テキスト ボックス 863"/>
        <xdr:cNvSpPr txBox="1"/>
      </xdr:nvSpPr>
      <xdr:spPr>
        <a:xfrm>
          <a:off x="21056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110096</xdr:rowOff>
    </xdr:from>
    <xdr:to>
      <xdr:col>107</xdr:col>
      <xdr:colOff>50800</xdr:colOff>
      <xdr:row>73</xdr:row>
      <xdr:rowOff>55445</xdr:rowOff>
    </xdr:to>
    <xdr:cxnSp macro="">
      <xdr:nvCxnSpPr>
        <xdr:cNvPr id="865" name="直線コネクタ 864"/>
        <xdr:cNvCxnSpPr/>
      </xdr:nvCxnSpPr>
      <xdr:spPr>
        <a:xfrm>
          <a:off x="19545300" y="12454496"/>
          <a:ext cx="889000" cy="1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44715</xdr:rowOff>
    </xdr:from>
    <xdr:to>
      <xdr:col>107</xdr:col>
      <xdr:colOff>101600</xdr:colOff>
      <xdr:row>75</xdr:row>
      <xdr:rowOff>146315</xdr:rowOff>
    </xdr:to>
    <xdr:sp macro="" textlink="">
      <xdr:nvSpPr>
        <xdr:cNvPr id="866" name="フローチャート: 判断 865"/>
        <xdr:cNvSpPr/>
      </xdr:nvSpPr>
      <xdr:spPr>
        <a:xfrm>
          <a:off x="20383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137442</xdr:rowOff>
    </xdr:from>
    <xdr:ext cx="534377" cy="259045"/>
    <xdr:sp macro="" textlink="">
      <xdr:nvSpPr>
        <xdr:cNvPr id="867" name="テキスト ボックス 866"/>
        <xdr:cNvSpPr txBox="1"/>
      </xdr:nvSpPr>
      <xdr:spPr>
        <a:xfrm>
          <a:off x="20167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166544</xdr:rowOff>
    </xdr:from>
    <xdr:to>
      <xdr:col>102</xdr:col>
      <xdr:colOff>114300</xdr:colOff>
      <xdr:row>72</xdr:row>
      <xdr:rowOff>110096</xdr:rowOff>
    </xdr:to>
    <xdr:cxnSp macro="">
      <xdr:nvCxnSpPr>
        <xdr:cNvPr id="868" name="直線コネクタ 867"/>
        <xdr:cNvCxnSpPr/>
      </xdr:nvCxnSpPr>
      <xdr:spPr>
        <a:xfrm>
          <a:off x="18656300" y="12168044"/>
          <a:ext cx="889000" cy="28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29480</xdr:rowOff>
    </xdr:from>
    <xdr:to>
      <xdr:col>102</xdr:col>
      <xdr:colOff>165100</xdr:colOff>
      <xdr:row>75</xdr:row>
      <xdr:rowOff>131080</xdr:rowOff>
    </xdr:to>
    <xdr:sp macro="" textlink="">
      <xdr:nvSpPr>
        <xdr:cNvPr id="869" name="フローチャート: 判断 868"/>
        <xdr:cNvSpPr/>
      </xdr:nvSpPr>
      <xdr:spPr>
        <a:xfrm>
          <a:off x="19494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122207</xdr:rowOff>
    </xdr:from>
    <xdr:ext cx="534377" cy="259045"/>
    <xdr:sp macro="" textlink="">
      <xdr:nvSpPr>
        <xdr:cNvPr id="870" name="テキスト ボックス 869"/>
        <xdr:cNvSpPr txBox="1"/>
      </xdr:nvSpPr>
      <xdr:spPr>
        <a:xfrm>
          <a:off x="19278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14197</xdr:rowOff>
    </xdr:from>
    <xdr:to>
      <xdr:col>98</xdr:col>
      <xdr:colOff>38100</xdr:colOff>
      <xdr:row>75</xdr:row>
      <xdr:rowOff>115797</xdr:rowOff>
    </xdr:to>
    <xdr:sp macro="" textlink="">
      <xdr:nvSpPr>
        <xdr:cNvPr id="871" name="フローチャート: 判断 870"/>
        <xdr:cNvSpPr/>
      </xdr:nvSpPr>
      <xdr:spPr>
        <a:xfrm>
          <a:off x="18605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106924</xdr:rowOff>
    </xdr:from>
    <xdr:ext cx="534377" cy="259045"/>
    <xdr:sp macro="" textlink="">
      <xdr:nvSpPr>
        <xdr:cNvPr id="872" name="テキスト ボックス 871"/>
        <xdr:cNvSpPr txBox="1"/>
      </xdr:nvSpPr>
      <xdr:spPr>
        <a:xfrm>
          <a:off x="18389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95317</xdr:rowOff>
    </xdr:from>
    <xdr:to>
      <xdr:col>116</xdr:col>
      <xdr:colOff>114300</xdr:colOff>
      <xdr:row>76</xdr:row>
      <xdr:rowOff>25468</xdr:rowOff>
    </xdr:to>
    <xdr:sp macro="" textlink="">
      <xdr:nvSpPr>
        <xdr:cNvPr id="878" name="楕円 877"/>
        <xdr:cNvSpPr/>
      </xdr:nvSpPr>
      <xdr:spPr>
        <a:xfrm>
          <a:off x="22110700" y="12954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118194</xdr:rowOff>
    </xdr:from>
    <xdr:ext cx="534377" cy="259045"/>
    <xdr:sp macro="" textlink="">
      <xdr:nvSpPr>
        <xdr:cNvPr id="879" name="繰出金該当値テキスト"/>
        <xdr:cNvSpPr txBox="1"/>
      </xdr:nvSpPr>
      <xdr:spPr>
        <a:xfrm>
          <a:off x="22212300" y="128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157709</xdr:rowOff>
    </xdr:from>
    <xdr:to>
      <xdr:col>112</xdr:col>
      <xdr:colOff>38100</xdr:colOff>
      <xdr:row>73</xdr:row>
      <xdr:rowOff>87859</xdr:rowOff>
    </xdr:to>
    <xdr:sp macro="" textlink="">
      <xdr:nvSpPr>
        <xdr:cNvPr id="880" name="楕円 879"/>
        <xdr:cNvSpPr/>
      </xdr:nvSpPr>
      <xdr:spPr>
        <a:xfrm>
          <a:off x="21272500" y="125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104386</xdr:rowOff>
    </xdr:from>
    <xdr:ext cx="534377" cy="259045"/>
    <xdr:sp macro="" textlink="">
      <xdr:nvSpPr>
        <xdr:cNvPr id="881" name="テキスト ボックス 880"/>
        <xdr:cNvSpPr txBox="1"/>
      </xdr:nvSpPr>
      <xdr:spPr>
        <a:xfrm>
          <a:off x="21056111" y="122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4645</xdr:rowOff>
    </xdr:from>
    <xdr:to>
      <xdr:col>107</xdr:col>
      <xdr:colOff>101600</xdr:colOff>
      <xdr:row>73</xdr:row>
      <xdr:rowOff>106245</xdr:rowOff>
    </xdr:to>
    <xdr:sp macro="" textlink="">
      <xdr:nvSpPr>
        <xdr:cNvPr id="882" name="楕円 881"/>
        <xdr:cNvSpPr/>
      </xdr:nvSpPr>
      <xdr:spPr>
        <a:xfrm>
          <a:off x="20383500" y="125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122772</xdr:rowOff>
    </xdr:from>
    <xdr:ext cx="534377" cy="259045"/>
    <xdr:sp macro="" textlink="">
      <xdr:nvSpPr>
        <xdr:cNvPr id="883" name="テキスト ボックス 882"/>
        <xdr:cNvSpPr txBox="1"/>
      </xdr:nvSpPr>
      <xdr:spPr>
        <a:xfrm>
          <a:off x="20167111" y="122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59296</xdr:rowOff>
    </xdr:from>
    <xdr:to>
      <xdr:col>102</xdr:col>
      <xdr:colOff>165100</xdr:colOff>
      <xdr:row>72</xdr:row>
      <xdr:rowOff>160896</xdr:rowOff>
    </xdr:to>
    <xdr:sp macro="" textlink="">
      <xdr:nvSpPr>
        <xdr:cNvPr id="884" name="楕円 883"/>
        <xdr:cNvSpPr/>
      </xdr:nvSpPr>
      <xdr:spPr>
        <a:xfrm>
          <a:off x="19494500" y="124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5973</xdr:rowOff>
    </xdr:from>
    <xdr:ext cx="534377" cy="259045"/>
    <xdr:sp macro="" textlink="">
      <xdr:nvSpPr>
        <xdr:cNvPr id="885" name="テキスト ボックス 884"/>
        <xdr:cNvSpPr txBox="1"/>
      </xdr:nvSpPr>
      <xdr:spPr>
        <a:xfrm>
          <a:off x="19278111" y="121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115744</xdr:rowOff>
    </xdr:from>
    <xdr:to>
      <xdr:col>98</xdr:col>
      <xdr:colOff>38100</xdr:colOff>
      <xdr:row>71</xdr:row>
      <xdr:rowOff>45894</xdr:rowOff>
    </xdr:to>
    <xdr:sp macro="" textlink="">
      <xdr:nvSpPr>
        <xdr:cNvPr id="886" name="楕円 885"/>
        <xdr:cNvSpPr/>
      </xdr:nvSpPr>
      <xdr:spPr>
        <a:xfrm>
          <a:off x="18605500" y="121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62421</xdr:rowOff>
    </xdr:from>
    <xdr:ext cx="599010" cy="259045"/>
    <xdr:sp macro="" textlink="">
      <xdr:nvSpPr>
        <xdr:cNvPr id="887" name="テキスト ボックス 886"/>
        <xdr:cNvSpPr txBox="1"/>
      </xdr:nvSpPr>
      <xdr:spPr>
        <a:xfrm>
          <a:off x="18356795" y="1189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１人当たり９２７，３０２円となっており、人件費、物件費、維持補修費、扶助費、補助費等、普通建設事業費、公債費、投資及び出資金、繰出金において、類似団体平均と比べて高い水準にある。特に人件費は県内２番目に広大な面積を有する当市において旧町ごとに窓口センターを設置していることや、直営で消防業務を運営しており、職員数が多いことが要因となっている。物件費や維持補修費においても同様に、広い市域を網羅するために旧町ごとに配置している庁舎や出張所の維持管理費のほか、一部特別豪雪地帯を有し、市道の除排雪経費を含めた道路の維持管理費が多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新型コロナウイルス感染症緊急経済対策として特別定額給付金（３，１１５百万円）やスーパープレミアム付きチケット応援事業（８８９百万）、下水道事業特別会計の法適用化に伴う補助金の増（５８６百万円）等により前年度の７１，９７０円から２２７，１８１円に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今後は、北秋田市公共施設等総合管理計画に基づき、施設の統廃合や更新及び大規模改修等に係る建設事業を計画に実施していくこと等により事業費の抑制に努める。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30,864
30,702
1,152.76
29,395,044
28,620,262
713,480
13,615,698
26,206,807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32067</xdr:rowOff>
    </xdr:from>
    <xdr:to>
      <xdr:col>24</xdr:col>
      <xdr:colOff>63500</xdr:colOff>
      <xdr:row>35</xdr:row>
      <xdr:rowOff>64834</xdr:rowOff>
    </xdr:to>
    <xdr:cxnSp macro="">
      <xdr:nvCxnSpPr>
        <xdr:cNvPr id="61" name="直線コネクタ 60"/>
        <xdr:cNvCxnSpPr/>
      </xdr:nvCxnSpPr>
      <xdr:spPr>
        <a:xfrm>
          <a:off x="3797300" y="6032817"/>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32067</xdr:rowOff>
    </xdr:from>
    <xdr:to>
      <xdr:col>19</xdr:col>
      <xdr:colOff>177800</xdr:colOff>
      <xdr:row>35</xdr:row>
      <xdr:rowOff>34544</xdr:rowOff>
    </xdr:to>
    <xdr:cxnSp macro="">
      <xdr:nvCxnSpPr>
        <xdr:cNvPr id="64" name="直線コネクタ 63"/>
        <xdr:cNvCxnSpPr/>
      </xdr:nvCxnSpPr>
      <xdr:spPr>
        <a:xfrm flipV="1">
          <a:off x="2908300" y="603281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34544</xdr:rowOff>
    </xdr:from>
    <xdr:to>
      <xdr:col>15</xdr:col>
      <xdr:colOff>50800</xdr:colOff>
      <xdr:row>35</xdr:row>
      <xdr:rowOff>96266</xdr:rowOff>
    </xdr:to>
    <xdr:cxnSp macro="">
      <xdr:nvCxnSpPr>
        <xdr:cNvPr id="67" name="直線コネクタ 66"/>
        <xdr:cNvCxnSpPr/>
      </xdr:nvCxnSpPr>
      <xdr:spPr>
        <a:xfrm flipV="1">
          <a:off x="2019300" y="603529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96266</xdr:rowOff>
    </xdr:from>
    <xdr:to>
      <xdr:col>10</xdr:col>
      <xdr:colOff>114300</xdr:colOff>
      <xdr:row>35</xdr:row>
      <xdr:rowOff>130937</xdr:rowOff>
    </xdr:to>
    <xdr:cxnSp macro="">
      <xdr:nvCxnSpPr>
        <xdr:cNvPr id="70" name="直線コネクタ 69"/>
        <xdr:cNvCxnSpPr/>
      </xdr:nvCxnSpPr>
      <xdr:spPr>
        <a:xfrm flipV="1">
          <a:off x="1130300" y="6097016"/>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14034</xdr:rowOff>
    </xdr:from>
    <xdr:to>
      <xdr:col>24</xdr:col>
      <xdr:colOff>114300</xdr:colOff>
      <xdr:row>35</xdr:row>
      <xdr:rowOff>115634</xdr:rowOff>
    </xdr:to>
    <xdr:sp macro="" textlink="">
      <xdr:nvSpPr>
        <xdr:cNvPr id="80" name="楕円 79"/>
        <xdr:cNvSpPr/>
      </xdr:nvSpPr>
      <xdr:spPr>
        <a:xfrm>
          <a:off x="4584700" y="60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36911</xdr:rowOff>
    </xdr:from>
    <xdr:ext cx="469744" cy="259045"/>
    <xdr:sp macro="" textlink="">
      <xdr:nvSpPr>
        <xdr:cNvPr id="81" name="議会費該当値テキスト"/>
        <xdr:cNvSpPr txBox="1"/>
      </xdr:nvSpPr>
      <xdr:spPr>
        <a:xfrm>
          <a:off x="4686300" y="586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152717</xdr:rowOff>
    </xdr:from>
    <xdr:to>
      <xdr:col>20</xdr:col>
      <xdr:colOff>38100</xdr:colOff>
      <xdr:row>35</xdr:row>
      <xdr:rowOff>82867</xdr:rowOff>
    </xdr:to>
    <xdr:sp macro="" textlink="">
      <xdr:nvSpPr>
        <xdr:cNvPr id="82" name="楕円 81"/>
        <xdr:cNvSpPr/>
      </xdr:nvSpPr>
      <xdr:spPr>
        <a:xfrm>
          <a:off x="3746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99394</xdr:rowOff>
    </xdr:from>
    <xdr:ext cx="469744" cy="259045"/>
    <xdr:sp macro="" textlink="">
      <xdr:nvSpPr>
        <xdr:cNvPr id="83" name="テキスト ボックス 82"/>
        <xdr:cNvSpPr txBox="1"/>
      </xdr:nvSpPr>
      <xdr:spPr>
        <a:xfrm>
          <a:off x="3562428"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155194</xdr:rowOff>
    </xdr:from>
    <xdr:to>
      <xdr:col>15</xdr:col>
      <xdr:colOff>101600</xdr:colOff>
      <xdr:row>35</xdr:row>
      <xdr:rowOff>85344</xdr:rowOff>
    </xdr:to>
    <xdr:sp macro="" textlink="">
      <xdr:nvSpPr>
        <xdr:cNvPr id="84" name="楕円 83"/>
        <xdr:cNvSpPr/>
      </xdr:nvSpPr>
      <xdr:spPr>
        <a:xfrm>
          <a:off x="2857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101871</xdr:rowOff>
    </xdr:from>
    <xdr:ext cx="469744" cy="259045"/>
    <xdr:sp macro="" textlink="">
      <xdr:nvSpPr>
        <xdr:cNvPr id="85" name="テキスト ボックス 84"/>
        <xdr:cNvSpPr txBox="1"/>
      </xdr:nvSpPr>
      <xdr:spPr>
        <a:xfrm>
          <a:off x="2673428"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45466</xdr:rowOff>
    </xdr:from>
    <xdr:to>
      <xdr:col>10</xdr:col>
      <xdr:colOff>165100</xdr:colOff>
      <xdr:row>35</xdr:row>
      <xdr:rowOff>147066</xdr:rowOff>
    </xdr:to>
    <xdr:sp macro="" textlink="">
      <xdr:nvSpPr>
        <xdr:cNvPr id="86" name="楕円 85"/>
        <xdr:cNvSpPr/>
      </xdr:nvSpPr>
      <xdr:spPr>
        <a:xfrm>
          <a:off x="1968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163593</xdr:rowOff>
    </xdr:from>
    <xdr:ext cx="469744" cy="259045"/>
    <xdr:sp macro="" textlink="">
      <xdr:nvSpPr>
        <xdr:cNvPr id="87" name="テキスト ボックス 86"/>
        <xdr:cNvSpPr txBox="1"/>
      </xdr:nvSpPr>
      <xdr:spPr>
        <a:xfrm>
          <a:off x="1784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80137</xdr:rowOff>
    </xdr:from>
    <xdr:to>
      <xdr:col>6</xdr:col>
      <xdr:colOff>38100</xdr:colOff>
      <xdr:row>36</xdr:row>
      <xdr:rowOff>10287</xdr:rowOff>
    </xdr:to>
    <xdr:sp macro="" textlink="">
      <xdr:nvSpPr>
        <xdr:cNvPr id="88" name="楕円 87"/>
        <xdr:cNvSpPr/>
      </xdr:nvSpPr>
      <xdr:spPr>
        <a:xfrm>
          <a:off x="1079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26814</xdr:rowOff>
    </xdr:from>
    <xdr:ext cx="469744" cy="259045"/>
    <xdr:sp macro="" textlink="">
      <xdr:nvSpPr>
        <xdr:cNvPr id="89" name="テキスト ボックス 88"/>
        <xdr:cNvSpPr txBox="1"/>
      </xdr:nvSpPr>
      <xdr:spPr>
        <a:xfrm>
          <a:off x="895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46833</xdr:rowOff>
    </xdr:from>
    <xdr:to>
      <xdr:col>24</xdr:col>
      <xdr:colOff>63500</xdr:colOff>
      <xdr:row>58</xdr:row>
      <xdr:rowOff>106419</xdr:rowOff>
    </xdr:to>
    <xdr:cxnSp macro="">
      <xdr:nvCxnSpPr>
        <xdr:cNvPr id="120" name="直線コネクタ 119"/>
        <xdr:cNvCxnSpPr/>
      </xdr:nvCxnSpPr>
      <xdr:spPr>
        <a:xfrm flipV="1">
          <a:off x="3797300" y="9819483"/>
          <a:ext cx="838200" cy="2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90427</xdr:rowOff>
    </xdr:from>
    <xdr:to>
      <xdr:col>19</xdr:col>
      <xdr:colOff>177800</xdr:colOff>
      <xdr:row>58</xdr:row>
      <xdr:rowOff>106419</xdr:rowOff>
    </xdr:to>
    <xdr:cxnSp macro="">
      <xdr:nvCxnSpPr>
        <xdr:cNvPr id="123" name="直線コネクタ 122"/>
        <xdr:cNvCxnSpPr/>
      </xdr:nvCxnSpPr>
      <xdr:spPr>
        <a:xfrm>
          <a:off x="2908300" y="10034527"/>
          <a:ext cx="8890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90427</xdr:rowOff>
    </xdr:from>
    <xdr:to>
      <xdr:col>15</xdr:col>
      <xdr:colOff>50800</xdr:colOff>
      <xdr:row>58</xdr:row>
      <xdr:rowOff>98351</xdr:rowOff>
    </xdr:to>
    <xdr:cxnSp macro="">
      <xdr:nvCxnSpPr>
        <xdr:cNvPr id="126" name="直線コネクタ 125"/>
        <xdr:cNvCxnSpPr/>
      </xdr:nvCxnSpPr>
      <xdr:spPr>
        <a:xfrm flipV="1">
          <a:off x="2019300" y="10034527"/>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98351</xdr:rowOff>
    </xdr:from>
    <xdr:to>
      <xdr:col>10</xdr:col>
      <xdr:colOff>114300</xdr:colOff>
      <xdr:row>58</xdr:row>
      <xdr:rowOff>128500</xdr:rowOff>
    </xdr:to>
    <xdr:cxnSp macro="">
      <xdr:nvCxnSpPr>
        <xdr:cNvPr id="129" name="直線コネクタ 128"/>
        <xdr:cNvCxnSpPr/>
      </xdr:nvCxnSpPr>
      <xdr:spPr>
        <a:xfrm flipV="1">
          <a:off x="1130300" y="10042451"/>
          <a:ext cx="8890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167483</xdr:rowOff>
    </xdr:from>
    <xdr:to>
      <xdr:col>24</xdr:col>
      <xdr:colOff>114300</xdr:colOff>
      <xdr:row>57</xdr:row>
      <xdr:rowOff>97633</xdr:rowOff>
    </xdr:to>
    <xdr:sp macro="" textlink="">
      <xdr:nvSpPr>
        <xdr:cNvPr id="139" name="楕円 138"/>
        <xdr:cNvSpPr/>
      </xdr:nvSpPr>
      <xdr:spPr>
        <a:xfrm>
          <a:off x="4584700" y="97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18910</xdr:rowOff>
    </xdr:from>
    <xdr:ext cx="599010" cy="259045"/>
    <xdr:sp macro="" textlink="">
      <xdr:nvSpPr>
        <xdr:cNvPr id="140" name="総務費該当値テキスト"/>
        <xdr:cNvSpPr txBox="1"/>
      </xdr:nvSpPr>
      <xdr:spPr>
        <a:xfrm>
          <a:off x="4686300" y="962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55619</xdr:rowOff>
    </xdr:from>
    <xdr:to>
      <xdr:col>20</xdr:col>
      <xdr:colOff>38100</xdr:colOff>
      <xdr:row>58</xdr:row>
      <xdr:rowOff>157219</xdr:rowOff>
    </xdr:to>
    <xdr:sp macro="" textlink="">
      <xdr:nvSpPr>
        <xdr:cNvPr id="141" name="楕円 140"/>
        <xdr:cNvSpPr/>
      </xdr:nvSpPr>
      <xdr:spPr>
        <a:xfrm>
          <a:off x="3746500" y="99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148346</xdr:rowOff>
    </xdr:from>
    <xdr:ext cx="599010" cy="259045"/>
    <xdr:sp macro="" textlink="">
      <xdr:nvSpPr>
        <xdr:cNvPr id="142" name="テキスト ボックス 141"/>
        <xdr:cNvSpPr txBox="1"/>
      </xdr:nvSpPr>
      <xdr:spPr>
        <a:xfrm>
          <a:off x="3497795" y="1009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39627</xdr:rowOff>
    </xdr:from>
    <xdr:to>
      <xdr:col>15</xdr:col>
      <xdr:colOff>101600</xdr:colOff>
      <xdr:row>58</xdr:row>
      <xdr:rowOff>141227</xdr:rowOff>
    </xdr:to>
    <xdr:sp macro="" textlink="">
      <xdr:nvSpPr>
        <xdr:cNvPr id="143" name="楕円 142"/>
        <xdr:cNvSpPr/>
      </xdr:nvSpPr>
      <xdr:spPr>
        <a:xfrm>
          <a:off x="2857500" y="99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157754</xdr:rowOff>
    </xdr:from>
    <xdr:ext cx="599010" cy="259045"/>
    <xdr:sp macro="" textlink="">
      <xdr:nvSpPr>
        <xdr:cNvPr id="144" name="テキスト ボックス 143"/>
        <xdr:cNvSpPr txBox="1"/>
      </xdr:nvSpPr>
      <xdr:spPr>
        <a:xfrm>
          <a:off x="2608795" y="975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47551</xdr:rowOff>
    </xdr:from>
    <xdr:to>
      <xdr:col>10</xdr:col>
      <xdr:colOff>165100</xdr:colOff>
      <xdr:row>58</xdr:row>
      <xdr:rowOff>149151</xdr:rowOff>
    </xdr:to>
    <xdr:sp macro="" textlink="">
      <xdr:nvSpPr>
        <xdr:cNvPr id="145" name="楕円 144"/>
        <xdr:cNvSpPr/>
      </xdr:nvSpPr>
      <xdr:spPr>
        <a:xfrm>
          <a:off x="1968500" y="99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165678</xdr:rowOff>
    </xdr:from>
    <xdr:ext cx="599010" cy="259045"/>
    <xdr:sp macro="" textlink="">
      <xdr:nvSpPr>
        <xdr:cNvPr id="146" name="テキスト ボックス 145"/>
        <xdr:cNvSpPr txBox="1"/>
      </xdr:nvSpPr>
      <xdr:spPr>
        <a:xfrm>
          <a:off x="1719795" y="976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77700</xdr:rowOff>
    </xdr:from>
    <xdr:to>
      <xdr:col>6</xdr:col>
      <xdr:colOff>38100</xdr:colOff>
      <xdr:row>59</xdr:row>
      <xdr:rowOff>7850</xdr:rowOff>
    </xdr:to>
    <xdr:sp macro="" textlink="">
      <xdr:nvSpPr>
        <xdr:cNvPr id="147" name="楕円 146"/>
        <xdr:cNvSpPr/>
      </xdr:nvSpPr>
      <xdr:spPr>
        <a:xfrm>
          <a:off x="1079500" y="100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24377</xdr:rowOff>
    </xdr:from>
    <xdr:ext cx="534377" cy="259045"/>
    <xdr:sp macro="" textlink="">
      <xdr:nvSpPr>
        <xdr:cNvPr id="148" name="テキスト ボックス 147"/>
        <xdr:cNvSpPr txBox="1"/>
      </xdr:nvSpPr>
      <xdr:spPr>
        <a:xfrm>
          <a:off x="863111" y="979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35029</xdr:rowOff>
    </xdr:from>
    <xdr:to>
      <xdr:col>24</xdr:col>
      <xdr:colOff>63500</xdr:colOff>
      <xdr:row>76</xdr:row>
      <xdr:rowOff>80918</xdr:rowOff>
    </xdr:to>
    <xdr:cxnSp macro="">
      <xdr:nvCxnSpPr>
        <xdr:cNvPr id="176" name="直線コネクタ 175"/>
        <xdr:cNvCxnSpPr/>
      </xdr:nvCxnSpPr>
      <xdr:spPr>
        <a:xfrm flipV="1">
          <a:off x="3797300" y="13065229"/>
          <a:ext cx="838200" cy="4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80918</xdr:rowOff>
    </xdr:from>
    <xdr:to>
      <xdr:col>19</xdr:col>
      <xdr:colOff>177800</xdr:colOff>
      <xdr:row>76</xdr:row>
      <xdr:rowOff>88522</xdr:rowOff>
    </xdr:to>
    <xdr:cxnSp macro="">
      <xdr:nvCxnSpPr>
        <xdr:cNvPr id="179" name="直線コネクタ 178"/>
        <xdr:cNvCxnSpPr/>
      </xdr:nvCxnSpPr>
      <xdr:spPr>
        <a:xfrm flipV="1">
          <a:off x="2908300" y="13111118"/>
          <a:ext cx="8890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44941</xdr:rowOff>
    </xdr:from>
    <xdr:to>
      <xdr:col>15</xdr:col>
      <xdr:colOff>50800</xdr:colOff>
      <xdr:row>76</xdr:row>
      <xdr:rowOff>88522</xdr:rowOff>
    </xdr:to>
    <xdr:cxnSp macro="">
      <xdr:nvCxnSpPr>
        <xdr:cNvPr id="182" name="直線コネクタ 181"/>
        <xdr:cNvCxnSpPr/>
      </xdr:nvCxnSpPr>
      <xdr:spPr>
        <a:xfrm>
          <a:off x="2019300" y="13075141"/>
          <a:ext cx="889000" cy="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35884</xdr:rowOff>
    </xdr:from>
    <xdr:to>
      <xdr:col>10</xdr:col>
      <xdr:colOff>114300</xdr:colOff>
      <xdr:row>76</xdr:row>
      <xdr:rowOff>44941</xdr:rowOff>
    </xdr:to>
    <xdr:cxnSp macro="">
      <xdr:nvCxnSpPr>
        <xdr:cNvPr id="185" name="直線コネクタ 184"/>
        <xdr:cNvCxnSpPr/>
      </xdr:nvCxnSpPr>
      <xdr:spPr>
        <a:xfrm>
          <a:off x="1130300" y="12894634"/>
          <a:ext cx="889000" cy="18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155679</xdr:rowOff>
    </xdr:from>
    <xdr:to>
      <xdr:col>24</xdr:col>
      <xdr:colOff>114300</xdr:colOff>
      <xdr:row>76</xdr:row>
      <xdr:rowOff>85829</xdr:rowOff>
    </xdr:to>
    <xdr:sp macro="" textlink="">
      <xdr:nvSpPr>
        <xdr:cNvPr id="195" name="楕円 194"/>
        <xdr:cNvSpPr/>
      </xdr:nvSpPr>
      <xdr:spPr>
        <a:xfrm>
          <a:off x="4584700" y="130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7106</xdr:rowOff>
    </xdr:from>
    <xdr:ext cx="599010" cy="259045"/>
    <xdr:sp macro="" textlink="">
      <xdr:nvSpPr>
        <xdr:cNvPr id="196" name="民生費該当値テキスト"/>
        <xdr:cNvSpPr txBox="1"/>
      </xdr:nvSpPr>
      <xdr:spPr>
        <a:xfrm>
          <a:off x="4686300" y="1286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30118</xdr:rowOff>
    </xdr:from>
    <xdr:to>
      <xdr:col>20</xdr:col>
      <xdr:colOff>38100</xdr:colOff>
      <xdr:row>76</xdr:row>
      <xdr:rowOff>131718</xdr:rowOff>
    </xdr:to>
    <xdr:sp macro="" textlink="">
      <xdr:nvSpPr>
        <xdr:cNvPr id="197" name="楕円 196"/>
        <xdr:cNvSpPr/>
      </xdr:nvSpPr>
      <xdr:spPr>
        <a:xfrm>
          <a:off x="3746500" y="130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148245</xdr:rowOff>
    </xdr:from>
    <xdr:ext cx="599010" cy="259045"/>
    <xdr:sp macro="" textlink="">
      <xdr:nvSpPr>
        <xdr:cNvPr id="198" name="テキスト ボックス 197"/>
        <xdr:cNvSpPr txBox="1"/>
      </xdr:nvSpPr>
      <xdr:spPr>
        <a:xfrm>
          <a:off x="3497795" y="1283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37722</xdr:rowOff>
    </xdr:from>
    <xdr:to>
      <xdr:col>15</xdr:col>
      <xdr:colOff>101600</xdr:colOff>
      <xdr:row>76</xdr:row>
      <xdr:rowOff>139322</xdr:rowOff>
    </xdr:to>
    <xdr:sp macro="" textlink="">
      <xdr:nvSpPr>
        <xdr:cNvPr id="199" name="楕円 198"/>
        <xdr:cNvSpPr/>
      </xdr:nvSpPr>
      <xdr:spPr>
        <a:xfrm>
          <a:off x="2857500" y="130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155848</xdr:rowOff>
    </xdr:from>
    <xdr:ext cx="599010" cy="259045"/>
    <xdr:sp macro="" textlink="">
      <xdr:nvSpPr>
        <xdr:cNvPr id="200" name="テキスト ボックス 199"/>
        <xdr:cNvSpPr txBox="1"/>
      </xdr:nvSpPr>
      <xdr:spPr>
        <a:xfrm>
          <a:off x="2608795" y="1284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165591</xdr:rowOff>
    </xdr:from>
    <xdr:to>
      <xdr:col>10</xdr:col>
      <xdr:colOff>165100</xdr:colOff>
      <xdr:row>76</xdr:row>
      <xdr:rowOff>95741</xdr:rowOff>
    </xdr:to>
    <xdr:sp macro="" textlink="">
      <xdr:nvSpPr>
        <xdr:cNvPr id="201" name="楕円 200"/>
        <xdr:cNvSpPr/>
      </xdr:nvSpPr>
      <xdr:spPr>
        <a:xfrm>
          <a:off x="1968500" y="130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112268</xdr:rowOff>
    </xdr:from>
    <xdr:ext cx="599010" cy="259045"/>
    <xdr:sp macro="" textlink="">
      <xdr:nvSpPr>
        <xdr:cNvPr id="202" name="テキスト ボックス 201"/>
        <xdr:cNvSpPr txBox="1"/>
      </xdr:nvSpPr>
      <xdr:spPr>
        <a:xfrm>
          <a:off x="1719795" y="1279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156534</xdr:rowOff>
    </xdr:from>
    <xdr:to>
      <xdr:col>6</xdr:col>
      <xdr:colOff>38100</xdr:colOff>
      <xdr:row>75</xdr:row>
      <xdr:rowOff>86684</xdr:rowOff>
    </xdr:to>
    <xdr:sp macro="" textlink="">
      <xdr:nvSpPr>
        <xdr:cNvPr id="203" name="楕円 202"/>
        <xdr:cNvSpPr/>
      </xdr:nvSpPr>
      <xdr:spPr>
        <a:xfrm>
          <a:off x="1079500" y="128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103211</xdr:rowOff>
    </xdr:from>
    <xdr:ext cx="599010" cy="259045"/>
    <xdr:sp macro="" textlink="">
      <xdr:nvSpPr>
        <xdr:cNvPr id="204" name="テキスト ボックス 203"/>
        <xdr:cNvSpPr txBox="1"/>
      </xdr:nvSpPr>
      <xdr:spPr>
        <a:xfrm>
          <a:off x="830795" y="126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122600</xdr:rowOff>
    </xdr:from>
    <xdr:to>
      <xdr:col>24</xdr:col>
      <xdr:colOff>62865</xdr:colOff>
      <xdr:row>98</xdr:row>
      <xdr:rowOff>49967</xdr:rowOff>
    </xdr:to>
    <xdr:cxnSp macro="">
      <xdr:nvCxnSpPr>
        <xdr:cNvPr id="228" name="直線コネクタ 227"/>
        <xdr:cNvCxnSpPr/>
      </xdr:nvCxnSpPr>
      <xdr:spPr>
        <a:xfrm flipV="1">
          <a:off x="4633595" y="15896000"/>
          <a:ext cx="1270" cy="95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53794</xdr:rowOff>
    </xdr:from>
    <xdr:ext cx="534377" cy="259045"/>
    <xdr:sp macro="" textlink="">
      <xdr:nvSpPr>
        <xdr:cNvPr id="229" name="衛生費最小値テキスト"/>
        <xdr:cNvSpPr txBox="1"/>
      </xdr:nvSpPr>
      <xdr:spPr>
        <a:xfrm>
          <a:off x="4686300" y="168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49967</xdr:rowOff>
    </xdr:from>
    <xdr:to>
      <xdr:col>24</xdr:col>
      <xdr:colOff>152400</xdr:colOff>
      <xdr:row>98</xdr:row>
      <xdr:rowOff>49967</xdr:rowOff>
    </xdr:to>
    <xdr:cxnSp macro="">
      <xdr:nvCxnSpPr>
        <xdr:cNvPr id="230" name="直線コネクタ 229"/>
        <xdr:cNvCxnSpPr/>
      </xdr:nvCxnSpPr>
      <xdr:spPr>
        <a:xfrm>
          <a:off x="4546600" y="1685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69277</xdr:rowOff>
    </xdr:from>
    <xdr:ext cx="599010" cy="259045"/>
    <xdr:sp macro="" textlink="">
      <xdr:nvSpPr>
        <xdr:cNvPr id="231" name="衛生費最大値テキスト"/>
        <xdr:cNvSpPr txBox="1"/>
      </xdr:nvSpPr>
      <xdr:spPr>
        <a:xfrm>
          <a:off x="4686300" y="1567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122600</xdr:rowOff>
    </xdr:from>
    <xdr:to>
      <xdr:col>24</xdr:col>
      <xdr:colOff>152400</xdr:colOff>
      <xdr:row>92</xdr:row>
      <xdr:rowOff>122600</xdr:rowOff>
    </xdr:to>
    <xdr:cxnSp macro="">
      <xdr:nvCxnSpPr>
        <xdr:cNvPr id="232" name="直線コネクタ 231"/>
        <xdr:cNvCxnSpPr/>
      </xdr:nvCxnSpPr>
      <xdr:spPr>
        <a:xfrm>
          <a:off x="4546600" y="158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74862</xdr:rowOff>
    </xdr:from>
    <xdr:to>
      <xdr:col>24</xdr:col>
      <xdr:colOff>63500</xdr:colOff>
      <xdr:row>94</xdr:row>
      <xdr:rowOff>157576</xdr:rowOff>
    </xdr:to>
    <xdr:cxnSp macro="">
      <xdr:nvCxnSpPr>
        <xdr:cNvPr id="233" name="直線コネクタ 232"/>
        <xdr:cNvCxnSpPr/>
      </xdr:nvCxnSpPr>
      <xdr:spPr>
        <a:xfrm>
          <a:off x="3797300" y="16019712"/>
          <a:ext cx="838200" cy="25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52033</xdr:rowOff>
    </xdr:from>
    <xdr:ext cx="534377" cy="259045"/>
    <xdr:sp macro="" textlink="">
      <xdr:nvSpPr>
        <xdr:cNvPr id="234" name="衛生費平均値テキスト"/>
        <xdr:cNvSpPr txBox="1"/>
      </xdr:nvSpPr>
      <xdr:spPr>
        <a:xfrm>
          <a:off x="4686300" y="16511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73606</xdr:rowOff>
    </xdr:from>
    <xdr:to>
      <xdr:col>24</xdr:col>
      <xdr:colOff>114300</xdr:colOff>
      <xdr:row>97</xdr:row>
      <xdr:rowOff>3756</xdr:rowOff>
    </xdr:to>
    <xdr:sp macro="" textlink="">
      <xdr:nvSpPr>
        <xdr:cNvPr id="235" name="フローチャート: 判断 234"/>
        <xdr:cNvSpPr/>
      </xdr:nvSpPr>
      <xdr:spPr>
        <a:xfrm>
          <a:off x="45847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74862</xdr:rowOff>
    </xdr:from>
    <xdr:to>
      <xdr:col>19</xdr:col>
      <xdr:colOff>177800</xdr:colOff>
      <xdr:row>94</xdr:row>
      <xdr:rowOff>131394</xdr:rowOff>
    </xdr:to>
    <xdr:cxnSp macro="">
      <xdr:nvCxnSpPr>
        <xdr:cNvPr id="236" name="直線コネクタ 235"/>
        <xdr:cNvCxnSpPr/>
      </xdr:nvCxnSpPr>
      <xdr:spPr>
        <a:xfrm flipV="1">
          <a:off x="2908300" y="16019712"/>
          <a:ext cx="889000" cy="2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84023</xdr:rowOff>
    </xdr:from>
    <xdr:to>
      <xdr:col>20</xdr:col>
      <xdr:colOff>38100</xdr:colOff>
      <xdr:row>97</xdr:row>
      <xdr:rowOff>14173</xdr:rowOff>
    </xdr:to>
    <xdr:sp macro="" textlink="">
      <xdr:nvSpPr>
        <xdr:cNvPr id="237" name="フローチャート: 判断 236"/>
        <xdr:cNvSpPr/>
      </xdr:nvSpPr>
      <xdr:spPr>
        <a:xfrm>
          <a:off x="3746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5300</xdr:rowOff>
    </xdr:from>
    <xdr:ext cx="534377" cy="259045"/>
    <xdr:sp macro="" textlink="">
      <xdr:nvSpPr>
        <xdr:cNvPr id="238" name="テキスト ボックス 237"/>
        <xdr:cNvSpPr txBox="1"/>
      </xdr:nvSpPr>
      <xdr:spPr>
        <a:xfrm>
          <a:off x="3530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85034</xdr:rowOff>
    </xdr:from>
    <xdr:to>
      <xdr:col>15</xdr:col>
      <xdr:colOff>50800</xdr:colOff>
      <xdr:row>94</xdr:row>
      <xdr:rowOff>131394</xdr:rowOff>
    </xdr:to>
    <xdr:cxnSp macro="">
      <xdr:nvCxnSpPr>
        <xdr:cNvPr id="239" name="直線コネクタ 238"/>
        <xdr:cNvCxnSpPr/>
      </xdr:nvCxnSpPr>
      <xdr:spPr>
        <a:xfrm>
          <a:off x="2019300" y="15515534"/>
          <a:ext cx="889000" cy="7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102243</xdr:rowOff>
    </xdr:from>
    <xdr:to>
      <xdr:col>15</xdr:col>
      <xdr:colOff>101600</xdr:colOff>
      <xdr:row>97</xdr:row>
      <xdr:rowOff>32393</xdr:rowOff>
    </xdr:to>
    <xdr:sp macro="" textlink="">
      <xdr:nvSpPr>
        <xdr:cNvPr id="240" name="フローチャート: 判断 239"/>
        <xdr:cNvSpPr/>
      </xdr:nvSpPr>
      <xdr:spPr>
        <a:xfrm>
          <a:off x="2857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23520</xdr:rowOff>
    </xdr:from>
    <xdr:ext cx="534377" cy="259045"/>
    <xdr:sp macro="" textlink="">
      <xdr:nvSpPr>
        <xdr:cNvPr id="241" name="テキスト ボックス 240"/>
        <xdr:cNvSpPr txBox="1"/>
      </xdr:nvSpPr>
      <xdr:spPr>
        <a:xfrm>
          <a:off x="2641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85034</xdr:rowOff>
    </xdr:from>
    <xdr:to>
      <xdr:col>10</xdr:col>
      <xdr:colOff>114300</xdr:colOff>
      <xdr:row>94</xdr:row>
      <xdr:rowOff>158651</xdr:rowOff>
    </xdr:to>
    <xdr:cxnSp macro="">
      <xdr:nvCxnSpPr>
        <xdr:cNvPr id="242" name="直線コネクタ 241"/>
        <xdr:cNvCxnSpPr/>
      </xdr:nvCxnSpPr>
      <xdr:spPr>
        <a:xfrm flipV="1">
          <a:off x="1130300" y="15515534"/>
          <a:ext cx="889000" cy="7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101274</xdr:rowOff>
    </xdr:from>
    <xdr:to>
      <xdr:col>10</xdr:col>
      <xdr:colOff>165100</xdr:colOff>
      <xdr:row>97</xdr:row>
      <xdr:rowOff>31424</xdr:rowOff>
    </xdr:to>
    <xdr:sp macro="" textlink="">
      <xdr:nvSpPr>
        <xdr:cNvPr id="243" name="フローチャート: 判断 242"/>
        <xdr:cNvSpPr/>
      </xdr:nvSpPr>
      <xdr:spPr>
        <a:xfrm>
          <a:off x="1968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22551</xdr:rowOff>
    </xdr:from>
    <xdr:ext cx="534377" cy="259045"/>
    <xdr:sp macro="" textlink="">
      <xdr:nvSpPr>
        <xdr:cNvPr id="244" name="テキスト ボックス 243"/>
        <xdr:cNvSpPr txBox="1"/>
      </xdr:nvSpPr>
      <xdr:spPr>
        <a:xfrm>
          <a:off x="1752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99826</xdr:rowOff>
    </xdr:from>
    <xdr:to>
      <xdr:col>6</xdr:col>
      <xdr:colOff>38100</xdr:colOff>
      <xdr:row>97</xdr:row>
      <xdr:rowOff>29976</xdr:rowOff>
    </xdr:to>
    <xdr:sp macro="" textlink="">
      <xdr:nvSpPr>
        <xdr:cNvPr id="245" name="フローチャート: 判断 244"/>
        <xdr:cNvSpPr/>
      </xdr:nvSpPr>
      <xdr:spPr>
        <a:xfrm>
          <a:off x="1079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21103</xdr:rowOff>
    </xdr:from>
    <xdr:ext cx="534377" cy="259045"/>
    <xdr:sp macro="" textlink="">
      <xdr:nvSpPr>
        <xdr:cNvPr id="246" name="テキスト ボックス 245"/>
        <xdr:cNvSpPr txBox="1"/>
      </xdr:nvSpPr>
      <xdr:spPr>
        <a:xfrm>
          <a:off x="863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106776</xdr:rowOff>
    </xdr:from>
    <xdr:to>
      <xdr:col>24</xdr:col>
      <xdr:colOff>114300</xdr:colOff>
      <xdr:row>95</xdr:row>
      <xdr:rowOff>36926</xdr:rowOff>
    </xdr:to>
    <xdr:sp macro="" textlink="">
      <xdr:nvSpPr>
        <xdr:cNvPr id="252" name="楕円 251"/>
        <xdr:cNvSpPr/>
      </xdr:nvSpPr>
      <xdr:spPr>
        <a:xfrm>
          <a:off x="4584700" y="1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129653</xdr:rowOff>
    </xdr:from>
    <xdr:ext cx="534377" cy="259045"/>
    <xdr:sp macro="" textlink="">
      <xdr:nvSpPr>
        <xdr:cNvPr id="253" name="衛生費該当値テキスト"/>
        <xdr:cNvSpPr txBox="1"/>
      </xdr:nvSpPr>
      <xdr:spPr>
        <a:xfrm>
          <a:off x="4686300" y="160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24062</xdr:rowOff>
    </xdr:from>
    <xdr:to>
      <xdr:col>20</xdr:col>
      <xdr:colOff>38100</xdr:colOff>
      <xdr:row>93</xdr:row>
      <xdr:rowOff>125662</xdr:rowOff>
    </xdr:to>
    <xdr:sp macro="" textlink="">
      <xdr:nvSpPr>
        <xdr:cNvPr id="254" name="楕円 253"/>
        <xdr:cNvSpPr/>
      </xdr:nvSpPr>
      <xdr:spPr>
        <a:xfrm>
          <a:off x="3746500" y="159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142189</xdr:rowOff>
    </xdr:from>
    <xdr:ext cx="599010" cy="259045"/>
    <xdr:sp macro="" textlink="">
      <xdr:nvSpPr>
        <xdr:cNvPr id="255" name="テキスト ボックス 254"/>
        <xdr:cNvSpPr txBox="1"/>
      </xdr:nvSpPr>
      <xdr:spPr>
        <a:xfrm>
          <a:off x="3497795" y="157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80594</xdr:rowOff>
    </xdr:from>
    <xdr:to>
      <xdr:col>15</xdr:col>
      <xdr:colOff>101600</xdr:colOff>
      <xdr:row>95</xdr:row>
      <xdr:rowOff>10744</xdr:rowOff>
    </xdr:to>
    <xdr:sp macro="" textlink="">
      <xdr:nvSpPr>
        <xdr:cNvPr id="256" name="楕円 255"/>
        <xdr:cNvSpPr/>
      </xdr:nvSpPr>
      <xdr:spPr>
        <a:xfrm>
          <a:off x="2857500" y="161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27271</xdr:rowOff>
    </xdr:from>
    <xdr:ext cx="599010" cy="259045"/>
    <xdr:sp macro="" textlink="">
      <xdr:nvSpPr>
        <xdr:cNvPr id="257" name="テキスト ボックス 256"/>
        <xdr:cNvSpPr txBox="1"/>
      </xdr:nvSpPr>
      <xdr:spPr>
        <a:xfrm>
          <a:off x="2608795" y="1597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34234</xdr:rowOff>
    </xdr:from>
    <xdr:to>
      <xdr:col>10</xdr:col>
      <xdr:colOff>165100</xdr:colOff>
      <xdr:row>90</xdr:row>
      <xdr:rowOff>135834</xdr:rowOff>
    </xdr:to>
    <xdr:sp macro="" textlink="">
      <xdr:nvSpPr>
        <xdr:cNvPr id="258" name="楕円 257"/>
        <xdr:cNvSpPr/>
      </xdr:nvSpPr>
      <xdr:spPr>
        <a:xfrm>
          <a:off x="1968500" y="154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152361</xdr:rowOff>
    </xdr:from>
    <xdr:ext cx="599010" cy="259045"/>
    <xdr:sp macro="" textlink="">
      <xdr:nvSpPr>
        <xdr:cNvPr id="259" name="テキスト ボックス 258"/>
        <xdr:cNvSpPr txBox="1"/>
      </xdr:nvSpPr>
      <xdr:spPr>
        <a:xfrm>
          <a:off x="1719795" y="1523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107851</xdr:rowOff>
    </xdr:from>
    <xdr:to>
      <xdr:col>6</xdr:col>
      <xdr:colOff>38100</xdr:colOff>
      <xdr:row>95</xdr:row>
      <xdr:rowOff>38001</xdr:rowOff>
    </xdr:to>
    <xdr:sp macro="" textlink="">
      <xdr:nvSpPr>
        <xdr:cNvPr id="260" name="楕円 259"/>
        <xdr:cNvSpPr/>
      </xdr:nvSpPr>
      <xdr:spPr>
        <a:xfrm>
          <a:off x="1079500" y="162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54528</xdr:rowOff>
    </xdr:from>
    <xdr:ext cx="534377" cy="259045"/>
    <xdr:sp macro="" textlink="">
      <xdr:nvSpPr>
        <xdr:cNvPr id="261" name="テキスト ボックス 260"/>
        <xdr:cNvSpPr txBox="1"/>
      </xdr:nvSpPr>
      <xdr:spPr>
        <a:xfrm>
          <a:off x="863111" y="159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7" name="直線コネクタ 286"/>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0"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1" name="直線コネクタ 290"/>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58057</xdr:rowOff>
    </xdr:from>
    <xdr:to>
      <xdr:col>55</xdr:col>
      <xdr:colOff>0</xdr:colOff>
      <xdr:row>38</xdr:row>
      <xdr:rowOff>79284</xdr:rowOff>
    </xdr:to>
    <xdr:cxnSp macro="">
      <xdr:nvCxnSpPr>
        <xdr:cNvPr id="292" name="直線コネクタ 291"/>
        <xdr:cNvCxnSpPr/>
      </xdr:nvCxnSpPr>
      <xdr:spPr>
        <a:xfrm flipV="1">
          <a:off x="9639300" y="65731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3"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4" name="フローチャート: 判断 293"/>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14623</xdr:rowOff>
    </xdr:from>
    <xdr:to>
      <xdr:col>50</xdr:col>
      <xdr:colOff>114300</xdr:colOff>
      <xdr:row>38</xdr:row>
      <xdr:rowOff>79284</xdr:rowOff>
    </xdr:to>
    <xdr:cxnSp macro="">
      <xdr:nvCxnSpPr>
        <xdr:cNvPr id="295" name="直線コネクタ 294"/>
        <xdr:cNvCxnSpPr/>
      </xdr:nvCxnSpPr>
      <xdr:spPr>
        <a:xfrm>
          <a:off x="8750300" y="6186823"/>
          <a:ext cx="889000" cy="4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6" name="フローチャート: 判断 295"/>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7" name="テキスト ボックス 296"/>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14623</xdr:rowOff>
    </xdr:from>
    <xdr:to>
      <xdr:col>45</xdr:col>
      <xdr:colOff>177800</xdr:colOff>
      <xdr:row>36</xdr:row>
      <xdr:rowOff>55118</xdr:rowOff>
    </xdr:to>
    <xdr:cxnSp macro="">
      <xdr:nvCxnSpPr>
        <xdr:cNvPr id="298" name="直線コネクタ 297"/>
        <xdr:cNvCxnSpPr/>
      </xdr:nvCxnSpPr>
      <xdr:spPr>
        <a:xfrm flipV="1">
          <a:off x="7861300" y="6186823"/>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299" name="フローチャート: 判断 298"/>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0" name="テキスト ボックス 299"/>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55118</xdr:rowOff>
    </xdr:from>
    <xdr:to>
      <xdr:col>41</xdr:col>
      <xdr:colOff>50800</xdr:colOff>
      <xdr:row>36</xdr:row>
      <xdr:rowOff>58057</xdr:rowOff>
    </xdr:to>
    <xdr:cxnSp macro="">
      <xdr:nvCxnSpPr>
        <xdr:cNvPr id="301" name="直線コネクタ 300"/>
        <xdr:cNvCxnSpPr/>
      </xdr:nvCxnSpPr>
      <xdr:spPr>
        <a:xfrm flipV="1">
          <a:off x="6972300" y="622731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2" name="フローチャート: 判断 301"/>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3" name="テキスト ボックス 302"/>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4" name="フローチャート: 判断 303"/>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5" name="テキスト ボックス 304"/>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7257</xdr:rowOff>
    </xdr:from>
    <xdr:to>
      <xdr:col>55</xdr:col>
      <xdr:colOff>50800</xdr:colOff>
      <xdr:row>38</xdr:row>
      <xdr:rowOff>108857</xdr:rowOff>
    </xdr:to>
    <xdr:sp macro="" textlink="">
      <xdr:nvSpPr>
        <xdr:cNvPr id="311" name="楕円 310"/>
        <xdr:cNvSpPr/>
      </xdr:nvSpPr>
      <xdr:spPr>
        <a:xfrm>
          <a:off x="104267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157134</xdr:rowOff>
    </xdr:from>
    <xdr:ext cx="378565" cy="259045"/>
    <xdr:sp macro="" textlink="">
      <xdr:nvSpPr>
        <xdr:cNvPr id="312" name="労働費該当値テキスト"/>
        <xdr:cNvSpPr txBox="1"/>
      </xdr:nvSpPr>
      <xdr:spPr>
        <a:xfrm>
          <a:off x="10528300" y="6500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28484</xdr:rowOff>
    </xdr:from>
    <xdr:to>
      <xdr:col>50</xdr:col>
      <xdr:colOff>165100</xdr:colOff>
      <xdr:row>38</xdr:row>
      <xdr:rowOff>130084</xdr:rowOff>
    </xdr:to>
    <xdr:sp macro="" textlink="">
      <xdr:nvSpPr>
        <xdr:cNvPr id="313" name="楕円 312"/>
        <xdr:cNvSpPr/>
      </xdr:nvSpPr>
      <xdr:spPr>
        <a:xfrm>
          <a:off x="9588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121211</xdr:rowOff>
    </xdr:from>
    <xdr:ext cx="378565" cy="259045"/>
    <xdr:sp macro="" textlink="">
      <xdr:nvSpPr>
        <xdr:cNvPr id="314" name="テキスト ボックス 313"/>
        <xdr:cNvSpPr txBox="1"/>
      </xdr:nvSpPr>
      <xdr:spPr>
        <a:xfrm>
          <a:off x="9450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135273</xdr:rowOff>
    </xdr:from>
    <xdr:to>
      <xdr:col>46</xdr:col>
      <xdr:colOff>38100</xdr:colOff>
      <xdr:row>36</xdr:row>
      <xdr:rowOff>65423</xdr:rowOff>
    </xdr:to>
    <xdr:sp macro="" textlink="">
      <xdr:nvSpPr>
        <xdr:cNvPr id="315" name="楕円 314"/>
        <xdr:cNvSpPr/>
      </xdr:nvSpPr>
      <xdr:spPr>
        <a:xfrm>
          <a:off x="8699500" y="6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81950</xdr:rowOff>
    </xdr:from>
    <xdr:ext cx="469744" cy="259045"/>
    <xdr:sp macro="" textlink="">
      <xdr:nvSpPr>
        <xdr:cNvPr id="316" name="テキスト ボックス 315"/>
        <xdr:cNvSpPr txBox="1"/>
      </xdr:nvSpPr>
      <xdr:spPr>
        <a:xfrm>
          <a:off x="8515428" y="591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4318</xdr:rowOff>
    </xdr:from>
    <xdr:to>
      <xdr:col>41</xdr:col>
      <xdr:colOff>101600</xdr:colOff>
      <xdr:row>36</xdr:row>
      <xdr:rowOff>105918</xdr:rowOff>
    </xdr:to>
    <xdr:sp macro="" textlink="">
      <xdr:nvSpPr>
        <xdr:cNvPr id="317" name="楕円 316"/>
        <xdr:cNvSpPr/>
      </xdr:nvSpPr>
      <xdr:spPr>
        <a:xfrm>
          <a:off x="7810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122445</xdr:rowOff>
    </xdr:from>
    <xdr:ext cx="469744" cy="259045"/>
    <xdr:sp macro="" textlink="">
      <xdr:nvSpPr>
        <xdr:cNvPr id="318" name="テキスト ボックス 317"/>
        <xdr:cNvSpPr txBox="1"/>
      </xdr:nvSpPr>
      <xdr:spPr>
        <a:xfrm>
          <a:off x="7626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7257</xdr:rowOff>
    </xdr:from>
    <xdr:to>
      <xdr:col>36</xdr:col>
      <xdr:colOff>165100</xdr:colOff>
      <xdr:row>36</xdr:row>
      <xdr:rowOff>108857</xdr:rowOff>
    </xdr:to>
    <xdr:sp macro="" textlink="">
      <xdr:nvSpPr>
        <xdr:cNvPr id="319" name="楕円 318"/>
        <xdr:cNvSpPr/>
      </xdr:nvSpPr>
      <xdr:spPr>
        <a:xfrm>
          <a:off x="6921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125384</xdr:rowOff>
    </xdr:from>
    <xdr:ext cx="469744" cy="259045"/>
    <xdr:sp macro="" textlink="">
      <xdr:nvSpPr>
        <xdr:cNvPr id="320" name="テキスト ボックス 319"/>
        <xdr:cNvSpPr txBox="1"/>
      </xdr:nvSpPr>
      <xdr:spPr>
        <a:xfrm>
          <a:off x="6737428"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2" name="直線コネクタ 341"/>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3"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4" name="直線コネクタ 343"/>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5"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6" name="直線コネクタ 345"/>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144496</xdr:rowOff>
    </xdr:from>
    <xdr:to>
      <xdr:col>55</xdr:col>
      <xdr:colOff>0</xdr:colOff>
      <xdr:row>58</xdr:row>
      <xdr:rowOff>7176</xdr:rowOff>
    </xdr:to>
    <xdr:cxnSp macro="">
      <xdr:nvCxnSpPr>
        <xdr:cNvPr id="347" name="直線コネクタ 346"/>
        <xdr:cNvCxnSpPr/>
      </xdr:nvCxnSpPr>
      <xdr:spPr>
        <a:xfrm>
          <a:off x="9639300" y="9917146"/>
          <a:ext cx="8382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48"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49" name="フローチャート: 判断 348"/>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121531</xdr:rowOff>
    </xdr:from>
    <xdr:to>
      <xdr:col>50</xdr:col>
      <xdr:colOff>114300</xdr:colOff>
      <xdr:row>57</xdr:row>
      <xdr:rowOff>144496</xdr:rowOff>
    </xdr:to>
    <xdr:cxnSp macro="">
      <xdr:nvCxnSpPr>
        <xdr:cNvPr id="350" name="直線コネクタ 349"/>
        <xdr:cNvCxnSpPr/>
      </xdr:nvCxnSpPr>
      <xdr:spPr>
        <a:xfrm>
          <a:off x="8750300" y="9894181"/>
          <a:ext cx="889000" cy="2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1" name="フローチャート: 判断 350"/>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2" name="テキスト ボックス 351"/>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121531</xdr:rowOff>
    </xdr:from>
    <xdr:to>
      <xdr:col>45</xdr:col>
      <xdr:colOff>177800</xdr:colOff>
      <xdr:row>57</xdr:row>
      <xdr:rowOff>123337</xdr:rowOff>
    </xdr:to>
    <xdr:cxnSp macro="">
      <xdr:nvCxnSpPr>
        <xdr:cNvPr id="353" name="直線コネクタ 352"/>
        <xdr:cNvCxnSpPr/>
      </xdr:nvCxnSpPr>
      <xdr:spPr>
        <a:xfrm flipV="1">
          <a:off x="7861300" y="989418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4" name="フローチャート: 判断 353"/>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5" name="テキスト ボックス 354"/>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123337</xdr:rowOff>
    </xdr:from>
    <xdr:to>
      <xdr:col>41</xdr:col>
      <xdr:colOff>50800</xdr:colOff>
      <xdr:row>57</xdr:row>
      <xdr:rowOff>165139</xdr:rowOff>
    </xdr:to>
    <xdr:cxnSp macro="">
      <xdr:nvCxnSpPr>
        <xdr:cNvPr id="356" name="直線コネクタ 355"/>
        <xdr:cNvCxnSpPr/>
      </xdr:nvCxnSpPr>
      <xdr:spPr>
        <a:xfrm flipV="1">
          <a:off x="6972300" y="9895987"/>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7" name="フローチャート: 判断 356"/>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58" name="テキスト ボックス 357"/>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59" name="フローチャート: 判断 358"/>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0" name="テキスト ボックス 359"/>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127826</xdr:rowOff>
    </xdr:from>
    <xdr:to>
      <xdr:col>55</xdr:col>
      <xdr:colOff>50800</xdr:colOff>
      <xdr:row>58</xdr:row>
      <xdr:rowOff>57976</xdr:rowOff>
    </xdr:to>
    <xdr:sp macro="" textlink="">
      <xdr:nvSpPr>
        <xdr:cNvPr id="366" name="楕円 365"/>
        <xdr:cNvSpPr/>
      </xdr:nvSpPr>
      <xdr:spPr>
        <a:xfrm>
          <a:off x="10426700" y="99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7"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93696</xdr:rowOff>
    </xdr:from>
    <xdr:to>
      <xdr:col>50</xdr:col>
      <xdr:colOff>165100</xdr:colOff>
      <xdr:row>58</xdr:row>
      <xdr:rowOff>23846</xdr:rowOff>
    </xdr:to>
    <xdr:sp macro="" textlink="">
      <xdr:nvSpPr>
        <xdr:cNvPr id="368" name="楕円 367"/>
        <xdr:cNvSpPr/>
      </xdr:nvSpPr>
      <xdr:spPr>
        <a:xfrm>
          <a:off x="9588500" y="98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40373</xdr:rowOff>
    </xdr:from>
    <xdr:ext cx="534377" cy="259045"/>
    <xdr:sp macro="" textlink="">
      <xdr:nvSpPr>
        <xdr:cNvPr id="369" name="テキスト ボックス 368"/>
        <xdr:cNvSpPr txBox="1"/>
      </xdr:nvSpPr>
      <xdr:spPr>
        <a:xfrm>
          <a:off x="9372111" y="964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70731</xdr:rowOff>
    </xdr:from>
    <xdr:to>
      <xdr:col>46</xdr:col>
      <xdr:colOff>38100</xdr:colOff>
      <xdr:row>58</xdr:row>
      <xdr:rowOff>881</xdr:rowOff>
    </xdr:to>
    <xdr:sp macro="" textlink="">
      <xdr:nvSpPr>
        <xdr:cNvPr id="370" name="楕円 369"/>
        <xdr:cNvSpPr/>
      </xdr:nvSpPr>
      <xdr:spPr>
        <a:xfrm>
          <a:off x="8699500" y="98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17408</xdr:rowOff>
    </xdr:from>
    <xdr:ext cx="534377" cy="259045"/>
    <xdr:sp macro="" textlink="">
      <xdr:nvSpPr>
        <xdr:cNvPr id="371" name="テキスト ボックス 370"/>
        <xdr:cNvSpPr txBox="1"/>
      </xdr:nvSpPr>
      <xdr:spPr>
        <a:xfrm>
          <a:off x="8483111" y="96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72537</xdr:rowOff>
    </xdr:from>
    <xdr:to>
      <xdr:col>41</xdr:col>
      <xdr:colOff>101600</xdr:colOff>
      <xdr:row>58</xdr:row>
      <xdr:rowOff>2687</xdr:rowOff>
    </xdr:to>
    <xdr:sp macro="" textlink="">
      <xdr:nvSpPr>
        <xdr:cNvPr id="372" name="楕円 371"/>
        <xdr:cNvSpPr/>
      </xdr:nvSpPr>
      <xdr:spPr>
        <a:xfrm>
          <a:off x="7810500" y="98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19214</xdr:rowOff>
    </xdr:from>
    <xdr:ext cx="534377" cy="259045"/>
    <xdr:sp macro="" textlink="">
      <xdr:nvSpPr>
        <xdr:cNvPr id="373" name="テキスト ボックス 372"/>
        <xdr:cNvSpPr txBox="1"/>
      </xdr:nvSpPr>
      <xdr:spPr>
        <a:xfrm>
          <a:off x="7594111" y="96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114339</xdr:rowOff>
    </xdr:from>
    <xdr:to>
      <xdr:col>36</xdr:col>
      <xdr:colOff>165100</xdr:colOff>
      <xdr:row>58</xdr:row>
      <xdr:rowOff>44489</xdr:rowOff>
    </xdr:to>
    <xdr:sp macro="" textlink="">
      <xdr:nvSpPr>
        <xdr:cNvPr id="374" name="楕円 373"/>
        <xdr:cNvSpPr/>
      </xdr:nvSpPr>
      <xdr:spPr>
        <a:xfrm>
          <a:off x="6921500" y="98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35616</xdr:rowOff>
    </xdr:from>
    <xdr:ext cx="534377" cy="259045"/>
    <xdr:sp macro="" textlink="">
      <xdr:nvSpPr>
        <xdr:cNvPr id="375" name="テキスト ボックス 374"/>
        <xdr:cNvSpPr txBox="1"/>
      </xdr:nvSpPr>
      <xdr:spPr>
        <a:xfrm>
          <a:off x="6705111" y="99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5" name="直線コネクタ 394"/>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6"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7" name="直線コネクタ 396"/>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398"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399" name="直線コネクタ 398"/>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66925</xdr:rowOff>
    </xdr:from>
    <xdr:to>
      <xdr:col>55</xdr:col>
      <xdr:colOff>0</xdr:colOff>
      <xdr:row>77</xdr:row>
      <xdr:rowOff>80761</xdr:rowOff>
    </xdr:to>
    <xdr:cxnSp macro="">
      <xdr:nvCxnSpPr>
        <xdr:cNvPr id="400" name="直線コネクタ 399"/>
        <xdr:cNvCxnSpPr/>
      </xdr:nvCxnSpPr>
      <xdr:spPr>
        <a:xfrm flipV="1">
          <a:off x="9639300" y="13268575"/>
          <a:ext cx="8382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1"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2" name="フローチャート: 判断 401"/>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80761</xdr:rowOff>
    </xdr:from>
    <xdr:to>
      <xdr:col>50</xdr:col>
      <xdr:colOff>114300</xdr:colOff>
      <xdr:row>77</xdr:row>
      <xdr:rowOff>82407</xdr:rowOff>
    </xdr:to>
    <xdr:cxnSp macro="">
      <xdr:nvCxnSpPr>
        <xdr:cNvPr id="403" name="直線コネクタ 402"/>
        <xdr:cNvCxnSpPr/>
      </xdr:nvCxnSpPr>
      <xdr:spPr>
        <a:xfrm flipV="1">
          <a:off x="8750300" y="1328241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4" name="フローチャート: 判断 403"/>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5" name="テキスト ボックス 404"/>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71566</xdr:rowOff>
    </xdr:from>
    <xdr:to>
      <xdr:col>45</xdr:col>
      <xdr:colOff>177800</xdr:colOff>
      <xdr:row>77</xdr:row>
      <xdr:rowOff>82407</xdr:rowOff>
    </xdr:to>
    <xdr:cxnSp macro="">
      <xdr:nvCxnSpPr>
        <xdr:cNvPr id="406" name="直線コネクタ 405"/>
        <xdr:cNvCxnSpPr/>
      </xdr:nvCxnSpPr>
      <xdr:spPr>
        <a:xfrm>
          <a:off x="7861300" y="13273216"/>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7" name="フローチャート: 判断 406"/>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08" name="テキスト ボックス 407"/>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71566</xdr:rowOff>
    </xdr:from>
    <xdr:to>
      <xdr:col>41</xdr:col>
      <xdr:colOff>50800</xdr:colOff>
      <xdr:row>77</xdr:row>
      <xdr:rowOff>79344</xdr:rowOff>
    </xdr:to>
    <xdr:cxnSp macro="">
      <xdr:nvCxnSpPr>
        <xdr:cNvPr id="409" name="直線コネクタ 408"/>
        <xdr:cNvCxnSpPr/>
      </xdr:nvCxnSpPr>
      <xdr:spPr>
        <a:xfrm flipV="1">
          <a:off x="6972300" y="13273216"/>
          <a:ext cx="889000" cy="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0" name="フローチャート: 判断 409"/>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1" name="テキスト ボックス 410"/>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2" name="フローチャート: 判断 411"/>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3" name="テキスト ボックス 412"/>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16125</xdr:rowOff>
    </xdr:from>
    <xdr:to>
      <xdr:col>55</xdr:col>
      <xdr:colOff>50800</xdr:colOff>
      <xdr:row>77</xdr:row>
      <xdr:rowOff>117725</xdr:rowOff>
    </xdr:to>
    <xdr:sp macro="" textlink="">
      <xdr:nvSpPr>
        <xdr:cNvPr id="419" name="楕円 418"/>
        <xdr:cNvSpPr/>
      </xdr:nvSpPr>
      <xdr:spPr>
        <a:xfrm>
          <a:off x="10426700" y="13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0" name="商工費該当値テキスト"/>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29961</xdr:rowOff>
    </xdr:from>
    <xdr:to>
      <xdr:col>50</xdr:col>
      <xdr:colOff>165100</xdr:colOff>
      <xdr:row>77</xdr:row>
      <xdr:rowOff>131561</xdr:rowOff>
    </xdr:to>
    <xdr:sp macro="" textlink="">
      <xdr:nvSpPr>
        <xdr:cNvPr id="421" name="楕円 420"/>
        <xdr:cNvSpPr/>
      </xdr:nvSpPr>
      <xdr:spPr>
        <a:xfrm>
          <a:off x="9588500" y="132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122688</xdr:rowOff>
    </xdr:from>
    <xdr:ext cx="534377" cy="259045"/>
    <xdr:sp macro="" textlink="">
      <xdr:nvSpPr>
        <xdr:cNvPr id="422" name="テキスト ボックス 421"/>
        <xdr:cNvSpPr txBox="1"/>
      </xdr:nvSpPr>
      <xdr:spPr>
        <a:xfrm>
          <a:off x="9372111" y="1332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31607</xdr:rowOff>
    </xdr:from>
    <xdr:to>
      <xdr:col>46</xdr:col>
      <xdr:colOff>38100</xdr:colOff>
      <xdr:row>77</xdr:row>
      <xdr:rowOff>133207</xdr:rowOff>
    </xdr:to>
    <xdr:sp macro="" textlink="">
      <xdr:nvSpPr>
        <xdr:cNvPr id="423" name="楕円 422"/>
        <xdr:cNvSpPr/>
      </xdr:nvSpPr>
      <xdr:spPr>
        <a:xfrm>
          <a:off x="8699500" y="132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149734</xdr:rowOff>
    </xdr:from>
    <xdr:ext cx="534377" cy="259045"/>
    <xdr:sp macro="" textlink="">
      <xdr:nvSpPr>
        <xdr:cNvPr id="424" name="テキスト ボックス 423"/>
        <xdr:cNvSpPr txBox="1"/>
      </xdr:nvSpPr>
      <xdr:spPr>
        <a:xfrm>
          <a:off x="8483111" y="1300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20766</xdr:rowOff>
    </xdr:from>
    <xdr:to>
      <xdr:col>41</xdr:col>
      <xdr:colOff>101600</xdr:colOff>
      <xdr:row>77</xdr:row>
      <xdr:rowOff>122366</xdr:rowOff>
    </xdr:to>
    <xdr:sp macro="" textlink="">
      <xdr:nvSpPr>
        <xdr:cNvPr id="425" name="楕円 424"/>
        <xdr:cNvSpPr/>
      </xdr:nvSpPr>
      <xdr:spPr>
        <a:xfrm>
          <a:off x="7810500" y="132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138893</xdr:rowOff>
    </xdr:from>
    <xdr:ext cx="534377" cy="259045"/>
    <xdr:sp macro="" textlink="">
      <xdr:nvSpPr>
        <xdr:cNvPr id="426" name="テキスト ボックス 425"/>
        <xdr:cNvSpPr txBox="1"/>
      </xdr:nvSpPr>
      <xdr:spPr>
        <a:xfrm>
          <a:off x="7594111" y="1299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28544</xdr:rowOff>
    </xdr:from>
    <xdr:to>
      <xdr:col>36</xdr:col>
      <xdr:colOff>165100</xdr:colOff>
      <xdr:row>77</xdr:row>
      <xdr:rowOff>130144</xdr:rowOff>
    </xdr:to>
    <xdr:sp macro="" textlink="">
      <xdr:nvSpPr>
        <xdr:cNvPr id="427" name="楕円 426"/>
        <xdr:cNvSpPr/>
      </xdr:nvSpPr>
      <xdr:spPr>
        <a:xfrm>
          <a:off x="6921500" y="132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146671</xdr:rowOff>
    </xdr:from>
    <xdr:ext cx="534377" cy="259045"/>
    <xdr:sp macro="" textlink="">
      <xdr:nvSpPr>
        <xdr:cNvPr id="428" name="テキスト ボックス 427"/>
        <xdr:cNvSpPr txBox="1"/>
      </xdr:nvSpPr>
      <xdr:spPr>
        <a:xfrm>
          <a:off x="6705111" y="130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4" name="直線コネクタ 453"/>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5"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6" name="直線コネクタ 455"/>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7"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58" name="直線コネクタ 457"/>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3421</xdr:rowOff>
    </xdr:from>
    <xdr:to>
      <xdr:col>55</xdr:col>
      <xdr:colOff>0</xdr:colOff>
      <xdr:row>93</xdr:row>
      <xdr:rowOff>102929</xdr:rowOff>
    </xdr:to>
    <xdr:cxnSp macro="">
      <xdr:nvCxnSpPr>
        <xdr:cNvPr id="459" name="直線コネクタ 458"/>
        <xdr:cNvCxnSpPr/>
      </xdr:nvCxnSpPr>
      <xdr:spPr>
        <a:xfrm flipV="1">
          <a:off x="9639300" y="15776821"/>
          <a:ext cx="838200" cy="2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0"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1" name="フローチャート: 判断 460"/>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102929</xdr:rowOff>
    </xdr:from>
    <xdr:to>
      <xdr:col>50</xdr:col>
      <xdr:colOff>114300</xdr:colOff>
      <xdr:row>94</xdr:row>
      <xdr:rowOff>61649</xdr:rowOff>
    </xdr:to>
    <xdr:cxnSp macro="">
      <xdr:nvCxnSpPr>
        <xdr:cNvPr id="462" name="直線コネクタ 461"/>
        <xdr:cNvCxnSpPr/>
      </xdr:nvCxnSpPr>
      <xdr:spPr>
        <a:xfrm flipV="1">
          <a:off x="8750300" y="16047779"/>
          <a:ext cx="889000" cy="13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3" name="フローチャート: 判断 462"/>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4" name="テキスト ボックス 463"/>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61649</xdr:rowOff>
    </xdr:from>
    <xdr:to>
      <xdr:col>45</xdr:col>
      <xdr:colOff>177800</xdr:colOff>
      <xdr:row>94</xdr:row>
      <xdr:rowOff>100761</xdr:rowOff>
    </xdr:to>
    <xdr:cxnSp macro="">
      <xdr:nvCxnSpPr>
        <xdr:cNvPr id="465" name="直線コネクタ 464"/>
        <xdr:cNvCxnSpPr/>
      </xdr:nvCxnSpPr>
      <xdr:spPr>
        <a:xfrm flipV="1">
          <a:off x="7861300" y="16177949"/>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6" name="フローチャート: 判断 465"/>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7" name="テキスト ボックス 466"/>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100761</xdr:rowOff>
    </xdr:from>
    <xdr:to>
      <xdr:col>41</xdr:col>
      <xdr:colOff>50800</xdr:colOff>
      <xdr:row>94</xdr:row>
      <xdr:rowOff>159414</xdr:rowOff>
    </xdr:to>
    <xdr:cxnSp macro="">
      <xdr:nvCxnSpPr>
        <xdr:cNvPr id="468" name="直線コネクタ 467"/>
        <xdr:cNvCxnSpPr/>
      </xdr:nvCxnSpPr>
      <xdr:spPr>
        <a:xfrm flipV="1">
          <a:off x="6972300" y="16217061"/>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69" name="フローチャート: 判断 468"/>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0" name="テキスト ボックス 469"/>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1" name="フローチャート: 判断 470"/>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2" name="テキスト ボックス 471"/>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124071</xdr:rowOff>
    </xdr:from>
    <xdr:to>
      <xdr:col>55</xdr:col>
      <xdr:colOff>50800</xdr:colOff>
      <xdr:row>92</xdr:row>
      <xdr:rowOff>54221</xdr:rowOff>
    </xdr:to>
    <xdr:sp macro="" textlink="">
      <xdr:nvSpPr>
        <xdr:cNvPr id="478" name="楕円 477"/>
        <xdr:cNvSpPr/>
      </xdr:nvSpPr>
      <xdr:spPr>
        <a:xfrm>
          <a:off x="10426700" y="157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146948</xdr:rowOff>
    </xdr:from>
    <xdr:ext cx="599010" cy="259045"/>
    <xdr:sp macro="" textlink="">
      <xdr:nvSpPr>
        <xdr:cNvPr id="479" name="土木費該当値テキスト"/>
        <xdr:cNvSpPr txBox="1"/>
      </xdr:nvSpPr>
      <xdr:spPr>
        <a:xfrm>
          <a:off x="10528300" y="1557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52129</xdr:rowOff>
    </xdr:from>
    <xdr:to>
      <xdr:col>50</xdr:col>
      <xdr:colOff>165100</xdr:colOff>
      <xdr:row>93</xdr:row>
      <xdr:rowOff>153729</xdr:rowOff>
    </xdr:to>
    <xdr:sp macro="" textlink="">
      <xdr:nvSpPr>
        <xdr:cNvPr id="480" name="楕円 479"/>
        <xdr:cNvSpPr/>
      </xdr:nvSpPr>
      <xdr:spPr>
        <a:xfrm>
          <a:off x="9588500" y="159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170256</xdr:rowOff>
    </xdr:from>
    <xdr:ext cx="534377" cy="259045"/>
    <xdr:sp macro="" textlink="">
      <xdr:nvSpPr>
        <xdr:cNvPr id="481" name="テキスト ボックス 480"/>
        <xdr:cNvSpPr txBox="1"/>
      </xdr:nvSpPr>
      <xdr:spPr>
        <a:xfrm>
          <a:off x="9372111" y="1577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10849</xdr:rowOff>
    </xdr:from>
    <xdr:to>
      <xdr:col>46</xdr:col>
      <xdr:colOff>38100</xdr:colOff>
      <xdr:row>94</xdr:row>
      <xdr:rowOff>112449</xdr:rowOff>
    </xdr:to>
    <xdr:sp macro="" textlink="">
      <xdr:nvSpPr>
        <xdr:cNvPr id="482" name="楕円 481"/>
        <xdr:cNvSpPr/>
      </xdr:nvSpPr>
      <xdr:spPr>
        <a:xfrm>
          <a:off x="8699500" y="161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128976</xdr:rowOff>
    </xdr:from>
    <xdr:ext cx="534377" cy="259045"/>
    <xdr:sp macro="" textlink="">
      <xdr:nvSpPr>
        <xdr:cNvPr id="483" name="テキスト ボックス 482"/>
        <xdr:cNvSpPr txBox="1"/>
      </xdr:nvSpPr>
      <xdr:spPr>
        <a:xfrm>
          <a:off x="8483111" y="1590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49961</xdr:rowOff>
    </xdr:from>
    <xdr:to>
      <xdr:col>41</xdr:col>
      <xdr:colOff>101600</xdr:colOff>
      <xdr:row>94</xdr:row>
      <xdr:rowOff>151561</xdr:rowOff>
    </xdr:to>
    <xdr:sp macro="" textlink="">
      <xdr:nvSpPr>
        <xdr:cNvPr id="484" name="楕円 483"/>
        <xdr:cNvSpPr/>
      </xdr:nvSpPr>
      <xdr:spPr>
        <a:xfrm>
          <a:off x="7810500" y="161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168088</xdr:rowOff>
    </xdr:from>
    <xdr:ext cx="534377" cy="259045"/>
    <xdr:sp macro="" textlink="">
      <xdr:nvSpPr>
        <xdr:cNvPr id="485" name="テキスト ボックス 484"/>
        <xdr:cNvSpPr txBox="1"/>
      </xdr:nvSpPr>
      <xdr:spPr>
        <a:xfrm>
          <a:off x="7594111" y="159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108614</xdr:rowOff>
    </xdr:from>
    <xdr:to>
      <xdr:col>36</xdr:col>
      <xdr:colOff>165100</xdr:colOff>
      <xdr:row>95</xdr:row>
      <xdr:rowOff>38764</xdr:rowOff>
    </xdr:to>
    <xdr:sp macro="" textlink="">
      <xdr:nvSpPr>
        <xdr:cNvPr id="486" name="楕円 485"/>
        <xdr:cNvSpPr/>
      </xdr:nvSpPr>
      <xdr:spPr>
        <a:xfrm>
          <a:off x="6921500" y="162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55291</xdr:rowOff>
    </xdr:from>
    <xdr:ext cx="534377" cy="259045"/>
    <xdr:sp macro="" textlink="">
      <xdr:nvSpPr>
        <xdr:cNvPr id="487" name="テキスト ボックス 486"/>
        <xdr:cNvSpPr txBox="1"/>
      </xdr:nvSpPr>
      <xdr:spPr>
        <a:xfrm>
          <a:off x="6705111" y="1600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3" name="直線コネクタ 512"/>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4"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5" name="直線コネクタ 514"/>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6"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7" name="直線コネクタ 516"/>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63723</xdr:rowOff>
    </xdr:from>
    <xdr:to>
      <xdr:col>85</xdr:col>
      <xdr:colOff>127000</xdr:colOff>
      <xdr:row>36</xdr:row>
      <xdr:rowOff>120579</xdr:rowOff>
    </xdr:to>
    <xdr:cxnSp macro="">
      <xdr:nvCxnSpPr>
        <xdr:cNvPr id="518" name="直線コネクタ 517"/>
        <xdr:cNvCxnSpPr/>
      </xdr:nvCxnSpPr>
      <xdr:spPr>
        <a:xfrm flipV="1">
          <a:off x="15481300" y="6235923"/>
          <a:ext cx="838200" cy="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19"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0" name="フローチャート: 判断 519"/>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17774</xdr:rowOff>
    </xdr:from>
    <xdr:to>
      <xdr:col>81</xdr:col>
      <xdr:colOff>50800</xdr:colOff>
      <xdr:row>36</xdr:row>
      <xdr:rowOff>120579</xdr:rowOff>
    </xdr:to>
    <xdr:cxnSp macro="">
      <xdr:nvCxnSpPr>
        <xdr:cNvPr id="521" name="直線コネクタ 520"/>
        <xdr:cNvCxnSpPr/>
      </xdr:nvCxnSpPr>
      <xdr:spPr>
        <a:xfrm>
          <a:off x="14592300" y="6189974"/>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2" name="フローチャート: 判断 521"/>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3" name="テキスト ボックス 522"/>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17774</xdr:rowOff>
    </xdr:from>
    <xdr:to>
      <xdr:col>76</xdr:col>
      <xdr:colOff>114300</xdr:colOff>
      <xdr:row>36</xdr:row>
      <xdr:rowOff>76427</xdr:rowOff>
    </xdr:to>
    <xdr:cxnSp macro="">
      <xdr:nvCxnSpPr>
        <xdr:cNvPr id="524" name="直線コネクタ 523"/>
        <xdr:cNvCxnSpPr/>
      </xdr:nvCxnSpPr>
      <xdr:spPr>
        <a:xfrm flipV="1">
          <a:off x="13703300" y="6189974"/>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5" name="フローチャート: 判断 524"/>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6" name="テキスト ボックス 525"/>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76427</xdr:rowOff>
    </xdr:from>
    <xdr:to>
      <xdr:col>71</xdr:col>
      <xdr:colOff>177800</xdr:colOff>
      <xdr:row>37</xdr:row>
      <xdr:rowOff>37581</xdr:rowOff>
    </xdr:to>
    <xdr:cxnSp macro="">
      <xdr:nvCxnSpPr>
        <xdr:cNvPr id="527" name="直線コネクタ 526"/>
        <xdr:cNvCxnSpPr/>
      </xdr:nvCxnSpPr>
      <xdr:spPr>
        <a:xfrm flipV="1">
          <a:off x="12814300" y="6248627"/>
          <a:ext cx="889000" cy="1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28" name="フローチャート: 判断 527"/>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29" name="テキスト ボックス 528"/>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0" name="フローチャート: 判断 529"/>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1" name="テキスト ボックス 530"/>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12923</xdr:rowOff>
    </xdr:from>
    <xdr:to>
      <xdr:col>85</xdr:col>
      <xdr:colOff>177800</xdr:colOff>
      <xdr:row>36</xdr:row>
      <xdr:rowOff>114523</xdr:rowOff>
    </xdr:to>
    <xdr:sp macro="" textlink="">
      <xdr:nvSpPr>
        <xdr:cNvPr id="537" name="楕円 536"/>
        <xdr:cNvSpPr/>
      </xdr:nvSpPr>
      <xdr:spPr>
        <a:xfrm>
          <a:off x="16268700" y="61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35800</xdr:rowOff>
    </xdr:from>
    <xdr:ext cx="534377" cy="259045"/>
    <xdr:sp macro="" textlink="">
      <xdr:nvSpPr>
        <xdr:cNvPr id="538" name="消防費該当値テキスト"/>
        <xdr:cNvSpPr txBox="1"/>
      </xdr:nvSpPr>
      <xdr:spPr>
        <a:xfrm>
          <a:off x="16370300" y="60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69779</xdr:rowOff>
    </xdr:from>
    <xdr:to>
      <xdr:col>81</xdr:col>
      <xdr:colOff>101600</xdr:colOff>
      <xdr:row>36</xdr:row>
      <xdr:rowOff>171379</xdr:rowOff>
    </xdr:to>
    <xdr:sp macro="" textlink="">
      <xdr:nvSpPr>
        <xdr:cNvPr id="539" name="楕円 538"/>
        <xdr:cNvSpPr/>
      </xdr:nvSpPr>
      <xdr:spPr>
        <a:xfrm>
          <a:off x="15430500" y="62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16456</xdr:rowOff>
    </xdr:from>
    <xdr:ext cx="534377" cy="259045"/>
    <xdr:sp macro="" textlink="">
      <xdr:nvSpPr>
        <xdr:cNvPr id="540" name="テキスト ボックス 539"/>
        <xdr:cNvSpPr txBox="1"/>
      </xdr:nvSpPr>
      <xdr:spPr>
        <a:xfrm>
          <a:off x="15214111" y="60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138424</xdr:rowOff>
    </xdr:from>
    <xdr:to>
      <xdr:col>76</xdr:col>
      <xdr:colOff>165100</xdr:colOff>
      <xdr:row>36</xdr:row>
      <xdr:rowOff>68574</xdr:rowOff>
    </xdr:to>
    <xdr:sp macro="" textlink="">
      <xdr:nvSpPr>
        <xdr:cNvPr id="541" name="楕円 540"/>
        <xdr:cNvSpPr/>
      </xdr:nvSpPr>
      <xdr:spPr>
        <a:xfrm>
          <a:off x="14541500" y="61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85101</xdr:rowOff>
    </xdr:from>
    <xdr:ext cx="534377" cy="259045"/>
    <xdr:sp macro="" textlink="">
      <xdr:nvSpPr>
        <xdr:cNvPr id="542" name="テキスト ボックス 541"/>
        <xdr:cNvSpPr txBox="1"/>
      </xdr:nvSpPr>
      <xdr:spPr>
        <a:xfrm>
          <a:off x="14325111" y="591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25627</xdr:rowOff>
    </xdr:from>
    <xdr:to>
      <xdr:col>72</xdr:col>
      <xdr:colOff>38100</xdr:colOff>
      <xdr:row>36</xdr:row>
      <xdr:rowOff>127227</xdr:rowOff>
    </xdr:to>
    <xdr:sp macro="" textlink="">
      <xdr:nvSpPr>
        <xdr:cNvPr id="543" name="楕円 542"/>
        <xdr:cNvSpPr/>
      </xdr:nvSpPr>
      <xdr:spPr>
        <a:xfrm>
          <a:off x="13652500" y="61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143754</xdr:rowOff>
    </xdr:from>
    <xdr:ext cx="534377" cy="259045"/>
    <xdr:sp macro="" textlink="">
      <xdr:nvSpPr>
        <xdr:cNvPr id="544" name="テキスト ボックス 543"/>
        <xdr:cNvSpPr txBox="1"/>
      </xdr:nvSpPr>
      <xdr:spPr>
        <a:xfrm>
          <a:off x="13436111" y="597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158231</xdr:rowOff>
    </xdr:from>
    <xdr:to>
      <xdr:col>67</xdr:col>
      <xdr:colOff>101600</xdr:colOff>
      <xdr:row>37</xdr:row>
      <xdr:rowOff>88381</xdr:rowOff>
    </xdr:to>
    <xdr:sp macro="" textlink="">
      <xdr:nvSpPr>
        <xdr:cNvPr id="545" name="楕円 544"/>
        <xdr:cNvSpPr/>
      </xdr:nvSpPr>
      <xdr:spPr>
        <a:xfrm>
          <a:off x="12763500" y="63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104908</xdr:rowOff>
    </xdr:from>
    <xdr:ext cx="534377" cy="259045"/>
    <xdr:sp macro="" textlink="">
      <xdr:nvSpPr>
        <xdr:cNvPr id="546" name="テキスト ボックス 545"/>
        <xdr:cNvSpPr txBox="1"/>
      </xdr:nvSpPr>
      <xdr:spPr>
        <a:xfrm>
          <a:off x="12547111" y="610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0" name="直線コネクタ 569"/>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1"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2" name="直線コネクタ 571"/>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3"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4" name="直線コネクタ 573"/>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9787</xdr:rowOff>
    </xdr:from>
    <xdr:to>
      <xdr:col>85</xdr:col>
      <xdr:colOff>127000</xdr:colOff>
      <xdr:row>56</xdr:row>
      <xdr:rowOff>8803</xdr:rowOff>
    </xdr:to>
    <xdr:cxnSp macro="">
      <xdr:nvCxnSpPr>
        <xdr:cNvPr id="575" name="直線コネクタ 574"/>
        <xdr:cNvCxnSpPr/>
      </xdr:nvCxnSpPr>
      <xdr:spPr>
        <a:xfrm flipV="1">
          <a:off x="15481300" y="9439537"/>
          <a:ext cx="838200" cy="17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6"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7" name="フローチャート: 判断 576"/>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8803</xdr:rowOff>
    </xdr:from>
    <xdr:to>
      <xdr:col>81</xdr:col>
      <xdr:colOff>50800</xdr:colOff>
      <xdr:row>56</xdr:row>
      <xdr:rowOff>85088</xdr:rowOff>
    </xdr:to>
    <xdr:cxnSp macro="">
      <xdr:nvCxnSpPr>
        <xdr:cNvPr id="578" name="直線コネクタ 577"/>
        <xdr:cNvCxnSpPr/>
      </xdr:nvCxnSpPr>
      <xdr:spPr>
        <a:xfrm flipV="1">
          <a:off x="14592300" y="9610003"/>
          <a:ext cx="889000" cy="7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79" name="フローチャート: 判断 578"/>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0" name="テキスト ボックス 579"/>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85088</xdr:rowOff>
    </xdr:from>
    <xdr:to>
      <xdr:col>76</xdr:col>
      <xdr:colOff>114300</xdr:colOff>
      <xdr:row>56</xdr:row>
      <xdr:rowOff>130153</xdr:rowOff>
    </xdr:to>
    <xdr:cxnSp macro="">
      <xdr:nvCxnSpPr>
        <xdr:cNvPr id="581" name="直線コネクタ 580"/>
        <xdr:cNvCxnSpPr/>
      </xdr:nvCxnSpPr>
      <xdr:spPr>
        <a:xfrm flipV="1">
          <a:off x="13703300" y="9686288"/>
          <a:ext cx="889000" cy="4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2" name="フローチャート: 判断 581"/>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3" name="テキスト ボックス 582"/>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130153</xdr:rowOff>
    </xdr:from>
    <xdr:to>
      <xdr:col>71</xdr:col>
      <xdr:colOff>177800</xdr:colOff>
      <xdr:row>56</xdr:row>
      <xdr:rowOff>167132</xdr:rowOff>
    </xdr:to>
    <xdr:cxnSp macro="">
      <xdr:nvCxnSpPr>
        <xdr:cNvPr id="584" name="直線コネクタ 583"/>
        <xdr:cNvCxnSpPr/>
      </xdr:nvCxnSpPr>
      <xdr:spPr>
        <a:xfrm flipV="1">
          <a:off x="12814300" y="9731353"/>
          <a:ext cx="8890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5" name="フローチャート: 判断 584"/>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6" name="テキスト ボックス 585"/>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7" name="フローチャート: 判断 586"/>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88" name="テキスト ボックス 587"/>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130437</xdr:rowOff>
    </xdr:from>
    <xdr:to>
      <xdr:col>85</xdr:col>
      <xdr:colOff>177800</xdr:colOff>
      <xdr:row>55</xdr:row>
      <xdr:rowOff>60587</xdr:rowOff>
    </xdr:to>
    <xdr:sp macro="" textlink="">
      <xdr:nvSpPr>
        <xdr:cNvPr id="594" name="楕円 593"/>
        <xdr:cNvSpPr/>
      </xdr:nvSpPr>
      <xdr:spPr>
        <a:xfrm>
          <a:off x="16268700" y="93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153314</xdr:rowOff>
    </xdr:from>
    <xdr:ext cx="534377" cy="259045"/>
    <xdr:sp macro="" textlink="">
      <xdr:nvSpPr>
        <xdr:cNvPr id="595" name="教育費該当値テキスト"/>
        <xdr:cNvSpPr txBox="1"/>
      </xdr:nvSpPr>
      <xdr:spPr>
        <a:xfrm>
          <a:off x="16370300" y="924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129453</xdr:rowOff>
    </xdr:from>
    <xdr:to>
      <xdr:col>81</xdr:col>
      <xdr:colOff>101600</xdr:colOff>
      <xdr:row>56</xdr:row>
      <xdr:rowOff>59603</xdr:rowOff>
    </xdr:to>
    <xdr:sp macro="" textlink="">
      <xdr:nvSpPr>
        <xdr:cNvPr id="596" name="楕円 595"/>
        <xdr:cNvSpPr/>
      </xdr:nvSpPr>
      <xdr:spPr>
        <a:xfrm>
          <a:off x="15430500" y="95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76130</xdr:rowOff>
    </xdr:from>
    <xdr:ext cx="534377" cy="259045"/>
    <xdr:sp macro="" textlink="">
      <xdr:nvSpPr>
        <xdr:cNvPr id="597" name="テキスト ボックス 596"/>
        <xdr:cNvSpPr txBox="1"/>
      </xdr:nvSpPr>
      <xdr:spPr>
        <a:xfrm>
          <a:off x="15214111" y="933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34288</xdr:rowOff>
    </xdr:from>
    <xdr:to>
      <xdr:col>76</xdr:col>
      <xdr:colOff>165100</xdr:colOff>
      <xdr:row>56</xdr:row>
      <xdr:rowOff>135888</xdr:rowOff>
    </xdr:to>
    <xdr:sp macro="" textlink="">
      <xdr:nvSpPr>
        <xdr:cNvPr id="598" name="楕円 597"/>
        <xdr:cNvSpPr/>
      </xdr:nvSpPr>
      <xdr:spPr>
        <a:xfrm>
          <a:off x="14541500" y="96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152415</xdr:rowOff>
    </xdr:from>
    <xdr:ext cx="534377" cy="259045"/>
    <xdr:sp macro="" textlink="">
      <xdr:nvSpPr>
        <xdr:cNvPr id="599" name="テキスト ボックス 598"/>
        <xdr:cNvSpPr txBox="1"/>
      </xdr:nvSpPr>
      <xdr:spPr>
        <a:xfrm>
          <a:off x="14325111" y="94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79353</xdr:rowOff>
    </xdr:from>
    <xdr:to>
      <xdr:col>72</xdr:col>
      <xdr:colOff>38100</xdr:colOff>
      <xdr:row>57</xdr:row>
      <xdr:rowOff>9503</xdr:rowOff>
    </xdr:to>
    <xdr:sp macro="" textlink="">
      <xdr:nvSpPr>
        <xdr:cNvPr id="600" name="楕円 599"/>
        <xdr:cNvSpPr/>
      </xdr:nvSpPr>
      <xdr:spPr>
        <a:xfrm>
          <a:off x="13652500" y="96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630</xdr:rowOff>
    </xdr:from>
    <xdr:ext cx="534377" cy="259045"/>
    <xdr:sp macro="" textlink="">
      <xdr:nvSpPr>
        <xdr:cNvPr id="601" name="テキスト ボックス 600"/>
        <xdr:cNvSpPr txBox="1"/>
      </xdr:nvSpPr>
      <xdr:spPr>
        <a:xfrm>
          <a:off x="13436111" y="977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116332</xdr:rowOff>
    </xdr:from>
    <xdr:to>
      <xdr:col>67</xdr:col>
      <xdr:colOff>101600</xdr:colOff>
      <xdr:row>57</xdr:row>
      <xdr:rowOff>46482</xdr:rowOff>
    </xdr:to>
    <xdr:sp macro="" textlink="">
      <xdr:nvSpPr>
        <xdr:cNvPr id="602" name="楕円 601"/>
        <xdr:cNvSpPr/>
      </xdr:nvSpPr>
      <xdr:spPr>
        <a:xfrm>
          <a:off x="12763500" y="97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37609</xdr:rowOff>
    </xdr:from>
    <xdr:ext cx="534377" cy="259045"/>
    <xdr:sp macro="" textlink="">
      <xdr:nvSpPr>
        <xdr:cNvPr id="603" name="テキスト ボックス 602"/>
        <xdr:cNvSpPr txBox="1"/>
      </xdr:nvSpPr>
      <xdr:spPr>
        <a:xfrm>
          <a:off x="12547111" y="98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7" name="直線コネクタ 626"/>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0"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1" name="直線コネクタ 630"/>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159080</xdr:rowOff>
    </xdr:from>
    <xdr:to>
      <xdr:col>85</xdr:col>
      <xdr:colOff>127000</xdr:colOff>
      <xdr:row>79</xdr:row>
      <xdr:rowOff>34443</xdr:rowOff>
    </xdr:to>
    <xdr:cxnSp macro="">
      <xdr:nvCxnSpPr>
        <xdr:cNvPr id="632" name="直線コネクタ 631"/>
        <xdr:cNvCxnSpPr/>
      </xdr:nvCxnSpPr>
      <xdr:spPr>
        <a:xfrm>
          <a:off x="15481300" y="13532180"/>
          <a:ext cx="8382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3"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4" name="フローチャート: 判断 633"/>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57392</xdr:rowOff>
    </xdr:from>
    <xdr:to>
      <xdr:col>81</xdr:col>
      <xdr:colOff>50800</xdr:colOff>
      <xdr:row>78</xdr:row>
      <xdr:rowOff>159080</xdr:rowOff>
    </xdr:to>
    <xdr:cxnSp macro="">
      <xdr:nvCxnSpPr>
        <xdr:cNvPr id="635" name="直線コネクタ 634"/>
        <xdr:cNvCxnSpPr/>
      </xdr:nvCxnSpPr>
      <xdr:spPr>
        <a:xfrm>
          <a:off x="14592300" y="13430492"/>
          <a:ext cx="889000" cy="10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6" name="フローチャート: 判断 635"/>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7" name="テキスト ボックス 636"/>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57392</xdr:rowOff>
    </xdr:from>
    <xdr:to>
      <xdr:col>76</xdr:col>
      <xdr:colOff>114300</xdr:colOff>
      <xdr:row>78</xdr:row>
      <xdr:rowOff>170459</xdr:rowOff>
    </xdr:to>
    <xdr:cxnSp macro="">
      <xdr:nvCxnSpPr>
        <xdr:cNvPr id="638" name="直線コネクタ 637"/>
        <xdr:cNvCxnSpPr/>
      </xdr:nvCxnSpPr>
      <xdr:spPr>
        <a:xfrm flipV="1">
          <a:off x="13703300" y="13430492"/>
          <a:ext cx="889000" cy="1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39" name="フローチャート: 判断 638"/>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0" name="テキスト ボックス 639"/>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170459</xdr:rowOff>
    </xdr:from>
    <xdr:to>
      <xdr:col>71</xdr:col>
      <xdr:colOff>177800</xdr:colOff>
      <xdr:row>79</xdr:row>
      <xdr:rowOff>30581</xdr:rowOff>
    </xdr:to>
    <xdr:cxnSp macro="">
      <xdr:nvCxnSpPr>
        <xdr:cNvPr id="641" name="直線コネクタ 640"/>
        <xdr:cNvCxnSpPr/>
      </xdr:nvCxnSpPr>
      <xdr:spPr>
        <a:xfrm flipV="1">
          <a:off x="12814300" y="13543559"/>
          <a:ext cx="889000" cy="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2" name="フローチャート: 判断 641"/>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3" name="テキスト ボックス 642"/>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4" name="フローチャート: 判断 643"/>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5" name="テキスト ボックス 644"/>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155093</xdr:rowOff>
    </xdr:from>
    <xdr:to>
      <xdr:col>85</xdr:col>
      <xdr:colOff>177800</xdr:colOff>
      <xdr:row>79</xdr:row>
      <xdr:rowOff>85243</xdr:rowOff>
    </xdr:to>
    <xdr:sp macro="" textlink="">
      <xdr:nvSpPr>
        <xdr:cNvPr id="651" name="楕円 650"/>
        <xdr:cNvSpPr/>
      </xdr:nvSpPr>
      <xdr:spPr>
        <a:xfrm>
          <a:off x="16268700" y="135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70020</xdr:rowOff>
    </xdr:from>
    <xdr:ext cx="378565" cy="259045"/>
    <xdr:sp macro="" textlink="">
      <xdr:nvSpPr>
        <xdr:cNvPr id="652" name="災害復旧費該当値テキスト"/>
        <xdr:cNvSpPr txBox="1"/>
      </xdr:nvSpPr>
      <xdr:spPr>
        <a:xfrm>
          <a:off x="16370300" y="13443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108280</xdr:rowOff>
    </xdr:from>
    <xdr:to>
      <xdr:col>81</xdr:col>
      <xdr:colOff>101600</xdr:colOff>
      <xdr:row>79</xdr:row>
      <xdr:rowOff>38430</xdr:rowOff>
    </xdr:to>
    <xdr:sp macro="" textlink="">
      <xdr:nvSpPr>
        <xdr:cNvPr id="653" name="楕円 652"/>
        <xdr:cNvSpPr/>
      </xdr:nvSpPr>
      <xdr:spPr>
        <a:xfrm>
          <a:off x="15430500" y="134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29557</xdr:rowOff>
    </xdr:from>
    <xdr:ext cx="469744" cy="259045"/>
    <xdr:sp macro="" textlink="">
      <xdr:nvSpPr>
        <xdr:cNvPr id="654" name="テキスト ボックス 653"/>
        <xdr:cNvSpPr txBox="1"/>
      </xdr:nvSpPr>
      <xdr:spPr>
        <a:xfrm>
          <a:off x="15246428" y="1357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6592</xdr:rowOff>
    </xdr:from>
    <xdr:to>
      <xdr:col>76</xdr:col>
      <xdr:colOff>165100</xdr:colOff>
      <xdr:row>78</xdr:row>
      <xdr:rowOff>108192</xdr:rowOff>
    </xdr:to>
    <xdr:sp macro="" textlink="">
      <xdr:nvSpPr>
        <xdr:cNvPr id="655" name="楕円 654"/>
        <xdr:cNvSpPr/>
      </xdr:nvSpPr>
      <xdr:spPr>
        <a:xfrm>
          <a:off x="14541500" y="133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124719</xdr:rowOff>
    </xdr:from>
    <xdr:ext cx="534377" cy="259045"/>
    <xdr:sp macro="" textlink="">
      <xdr:nvSpPr>
        <xdr:cNvPr id="656" name="テキスト ボックス 655"/>
        <xdr:cNvSpPr txBox="1"/>
      </xdr:nvSpPr>
      <xdr:spPr>
        <a:xfrm>
          <a:off x="14325111" y="131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119659</xdr:rowOff>
    </xdr:from>
    <xdr:to>
      <xdr:col>72</xdr:col>
      <xdr:colOff>38100</xdr:colOff>
      <xdr:row>79</xdr:row>
      <xdr:rowOff>49809</xdr:rowOff>
    </xdr:to>
    <xdr:sp macro="" textlink="">
      <xdr:nvSpPr>
        <xdr:cNvPr id="657" name="楕円 656"/>
        <xdr:cNvSpPr/>
      </xdr:nvSpPr>
      <xdr:spPr>
        <a:xfrm>
          <a:off x="13652500" y="134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40936</xdr:rowOff>
    </xdr:from>
    <xdr:ext cx="469744" cy="259045"/>
    <xdr:sp macro="" textlink="">
      <xdr:nvSpPr>
        <xdr:cNvPr id="658" name="テキスト ボックス 657"/>
        <xdr:cNvSpPr txBox="1"/>
      </xdr:nvSpPr>
      <xdr:spPr>
        <a:xfrm>
          <a:off x="13468428" y="1358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151231</xdr:rowOff>
    </xdr:from>
    <xdr:to>
      <xdr:col>67</xdr:col>
      <xdr:colOff>101600</xdr:colOff>
      <xdr:row>79</xdr:row>
      <xdr:rowOff>81381</xdr:rowOff>
    </xdr:to>
    <xdr:sp macro="" textlink="">
      <xdr:nvSpPr>
        <xdr:cNvPr id="659" name="楕円 658"/>
        <xdr:cNvSpPr/>
      </xdr:nvSpPr>
      <xdr:spPr>
        <a:xfrm>
          <a:off x="12763500" y="135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72508</xdr:rowOff>
    </xdr:from>
    <xdr:ext cx="469744" cy="259045"/>
    <xdr:sp macro="" textlink="">
      <xdr:nvSpPr>
        <xdr:cNvPr id="660" name="テキスト ボックス 659"/>
        <xdr:cNvSpPr txBox="1"/>
      </xdr:nvSpPr>
      <xdr:spPr>
        <a:xfrm>
          <a:off x="12579428" y="1361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4" name="テキスト ボックス 67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6" name="テキスト ボックス 67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6" name="直線コネクタ 685"/>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7"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88" name="直線コネクタ 687"/>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89"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0" name="直線コネクタ 689"/>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150030</xdr:rowOff>
    </xdr:from>
    <xdr:to>
      <xdr:col>85</xdr:col>
      <xdr:colOff>127000</xdr:colOff>
      <xdr:row>97</xdr:row>
      <xdr:rowOff>167436</xdr:rowOff>
    </xdr:to>
    <xdr:cxnSp macro="">
      <xdr:nvCxnSpPr>
        <xdr:cNvPr id="691" name="直線コネクタ 690"/>
        <xdr:cNvCxnSpPr/>
      </xdr:nvCxnSpPr>
      <xdr:spPr>
        <a:xfrm>
          <a:off x="15481300" y="16780680"/>
          <a:ext cx="8382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2"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3" name="フローチャート: 判断 692"/>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150030</xdr:rowOff>
    </xdr:from>
    <xdr:to>
      <xdr:col>81</xdr:col>
      <xdr:colOff>50800</xdr:colOff>
      <xdr:row>97</xdr:row>
      <xdr:rowOff>152143</xdr:rowOff>
    </xdr:to>
    <xdr:cxnSp macro="">
      <xdr:nvCxnSpPr>
        <xdr:cNvPr id="694" name="直線コネクタ 693"/>
        <xdr:cNvCxnSpPr/>
      </xdr:nvCxnSpPr>
      <xdr:spPr>
        <a:xfrm flipV="1">
          <a:off x="14592300" y="16780680"/>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5" name="フローチャート: 判断 694"/>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6" name="テキスト ボックス 695"/>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152143</xdr:rowOff>
    </xdr:from>
    <xdr:to>
      <xdr:col>76</xdr:col>
      <xdr:colOff>114300</xdr:colOff>
      <xdr:row>98</xdr:row>
      <xdr:rowOff>3817</xdr:rowOff>
    </xdr:to>
    <xdr:cxnSp macro="">
      <xdr:nvCxnSpPr>
        <xdr:cNvPr id="697" name="直線コネクタ 696"/>
        <xdr:cNvCxnSpPr/>
      </xdr:nvCxnSpPr>
      <xdr:spPr>
        <a:xfrm flipV="1">
          <a:off x="13703300" y="16782793"/>
          <a:ext cx="889000" cy="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698" name="フローチャート: 判断 697"/>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699" name="テキスト ボックス 698"/>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3817</xdr:rowOff>
    </xdr:from>
    <xdr:to>
      <xdr:col>71</xdr:col>
      <xdr:colOff>177800</xdr:colOff>
      <xdr:row>98</xdr:row>
      <xdr:rowOff>17095</xdr:rowOff>
    </xdr:to>
    <xdr:cxnSp macro="">
      <xdr:nvCxnSpPr>
        <xdr:cNvPr id="700" name="直線コネクタ 699"/>
        <xdr:cNvCxnSpPr/>
      </xdr:nvCxnSpPr>
      <xdr:spPr>
        <a:xfrm flipV="1">
          <a:off x="12814300" y="16805917"/>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1" name="フローチャート: 判断 700"/>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2" name="テキスト ボックス 701"/>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3" name="フローチャート: 判断 702"/>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4" name="テキスト ボックス 703"/>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116636</xdr:rowOff>
    </xdr:from>
    <xdr:to>
      <xdr:col>85</xdr:col>
      <xdr:colOff>177800</xdr:colOff>
      <xdr:row>98</xdr:row>
      <xdr:rowOff>46786</xdr:rowOff>
    </xdr:to>
    <xdr:sp macro="" textlink="">
      <xdr:nvSpPr>
        <xdr:cNvPr id="710" name="楕円 709"/>
        <xdr:cNvSpPr/>
      </xdr:nvSpPr>
      <xdr:spPr>
        <a:xfrm>
          <a:off x="16268700" y="167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139513</xdr:rowOff>
    </xdr:from>
    <xdr:ext cx="534377" cy="259045"/>
    <xdr:sp macro="" textlink="">
      <xdr:nvSpPr>
        <xdr:cNvPr id="711" name="公債費該当値テキスト"/>
        <xdr:cNvSpPr txBox="1"/>
      </xdr:nvSpPr>
      <xdr:spPr>
        <a:xfrm>
          <a:off x="16370300" y="1659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99230</xdr:rowOff>
    </xdr:from>
    <xdr:to>
      <xdr:col>81</xdr:col>
      <xdr:colOff>101600</xdr:colOff>
      <xdr:row>98</xdr:row>
      <xdr:rowOff>29380</xdr:rowOff>
    </xdr:to>
    <xdr:sp macro="" textlink="">
      <xdr:nvSpPr>
        <xdr:cNvPr id="712" name="楕円 711"/>
        <xdr:cNvSpPr/>
      </xdr:nvSpPr>
      <xdr:spPr>
        <a:xfrm>
          <a:off x="15430500" y="167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45907</xdr:rowOff>
    </xdr:from>
    <xdr:ext cx="534377" cy="259045"/>
    <xdr:sp macro="" textlink="">
      <xdr:nvSpPr>
        <xdr:cNvPr id="713" name="テキスト ボックス 712"/>
        <xdr:cNvSpPr txBox="1"/>
      </xdr:nvSpPr>
      <xdr:spPr>
        <a:xfrm>
          <a:off x="15214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101343</xdr:rowOff>
    </xdr:from>
    <xdr:to>
      <xdr:col>76</xdr:col>
      <xdr:colOff>165100</xdr:colOff>
      <xdr:row>98</xdr:row>
      <xdr:rowOff>31493</xdr:rowOff>
    </xdr:to>
    <xdr:sp macro="" textlink="">
      <xdr:nvSpPr>
        <xdr:cNvPr id="714" name="楕円 713"/>
        <xdr:cNvSpPr/>
      </xdr:nvSpPr>
      <xdr:spPr>
        <a:xfrm>
          <a:off x="14541500" y="167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48020</xdr:rowOff>
    </xdr:from>
    <xdr:ext cx="534377" cy="259045"/>
    <xdr:sp macro="" textlink="">
      <xdr:nvSpPr>
        <xdr:cNvPr id="715" name="テキスト ボックス 714"/>
        <xdr:cNvSpPr txBox="1"/>
      </xdr:nvSpPr>
      <xdr:spPr>
        <a:xfrm>
          <a:off x="14325111" y="165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124467</xdr:rowOff>
    </xdr:from>
    <xdr:to>
      <xdr:col>72</xdr:col>
      <xdr:colOff>38100</xdr:colOff>
      <xdr:row>98</xdr:row>
      <xdr:rowOff>54617</xdr:rowOff>
    </xdr:to>
    <xdr:sp macro="" textlink="">
      <xdr:nvSpPr>
        <xdr:cNvPr id="716" name="楕円 715"/>
        <xdr:cNvSpPr/>
      </xdr:nvSpPr>
      <xdr:spPr>
        <a:xfrm>
          <a:off x="13652500" y="167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71144</xdr:rowOff>
    </xdr:from>
    <xdr:ext cx="534377" cy="259045"/>
    <xdr:sp macro="" textlink="">
      <xdr:nvSpPr>
        <xdr:cNvPr id="717" name="テキスト ボックス 716"/>
        <xdr:cNvSpPr txBox="1"/>
      </xdr:nvSpPr>
      <xdr:spPr>
        <a:xfrm>
          <a:off x="13436111" y="165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137745</xdr:rowOff>
    </xdr:from>
    <xdr:to>
      <xdr:col>67</xdr:col>
      <xdr:colOff>101600</xdr:colOff>
      <xdr:row>98</xdr:row>
      <xdr:rowOff>67895</xdr:rowOff>
    </xdr:to>
    <xdr:sp macro="" textlink="">
      <xdr:nvSpPr>
        <xdr:cNvPr id="718" name="楕円 717"/>
        <xdr:cNvSpPr/>
      </xdr:nvSpPr>
      <xdr:spPr>
        <a:xfrm>
          <a:off x="12763500" y="167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84422</xdr:rowOff>
    </xdr:from>
    <xdr:ext cx="534377" cy="259045"/>
    <xdr:sp macro="" textlink="">
      <xdr:nvSpPr>
        <xdr:cNvPr id="719" name="テキスト ボックス 718"/>
        <xdr:cNvSpPr txBox="1"/>
      </xdr:nvSpPr>
      <xdr:spPr>
        <a:xfrm>
          <a:off x="12547111" y="165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3" name="直線コネクタ 742"/>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4"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6"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7" name="直線コネクタ 746"/>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49"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0" name="フローチャート: 判断 749"/>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2" name="フローチャート: 判断 751"/>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3" name="テキスト ボックス 752"/>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5" name="フローチャート: 判断 754"/>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6" name="テキスト ボックス 755"/>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58" name="フローチャート: 判断 757"/>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59" name="テキスト ボックス 758"/>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0" name="フローチャート: 判断 759"/>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1" name="テキスト ボックス 760"/>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68"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0" name="直線コネクタ 799"/>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1"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3"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4" name="直線コネクタ 803"/>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6"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7" name="フローチャート: 判断 806"/>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09" name="フローチャート: 判断 808"/>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0" name="テキスト ボックス 809"/>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2" name="フローチャート: 判断 811"/>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3" name="テキスト ボックス 812"/>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5" name="フローチャート: 判断 814"/>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6" name="テキスト ボックス 815"/>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7" name="フローチャート: 判断 816"/>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18" name="テキスト ボックス 817"/>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5"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総務費の住民１人当たりコストは、前年度と比較して１４１，４９２円多い２４１，８７４円となった。補助費等の増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（新型コロナウイルス感染症緊急経済対策４，００４百万円）が主な要因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民生費の住民１人当たりコストは、前年度と比較して１０，０３７円多い１９７，８９４円となった。扶助費の増（養護・軽費老人ホーム指定管理料１７５百万円）が主な要因となっている。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衛生費の住民１人当たりコストは、前年度と比較して３３，３５５円少ない９７，６５４円となった。これは前年度実施したし尿処理施設建設事業（１，０５７百万円）の終了が主な要因となっている。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土木費の住民１人当たりコストは、前年度と比較して２４，８９１円多い１１９，０１９円となった。維持補修費の増（除雪委託２１５百万円）が主な要因となっている。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の住民１人当たりコストは、前年度と比較して２２，３７１円多い９４，５４９円となった。普通建設事業の増（統合小学校改築事業５５０百万円、合川公民館解体事業１０６百万円）が主な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財政調整基金については、財源不足に対応するため基金を取崩したことから、残高は３３５，５１０千円（６．３％）減少し、標準財政規模比では２．５９ポイントのマイナスとなった。</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実質収支については、７１３，４８０千円の黒字であり、前年度よりも１６３，３４５千円の増、標準財政規模比も１．１９ポイント増となっている。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実質単年度収支は、積立金の減により、４年連続でマイナスとなっている。標準財政規模比でもマイナス１．０６％となった。</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今後も人口減少に伴う税収や普通交付税等の歳入減が見込まれることから、北秋田市公共施設等総合管理計画に基づき、更なる経費削減に努める。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一般会計では、普通交付税の減等による財源不足を補填するため財政調整基金からの繰入を行った結果、黒字となっている。また、その他の会計においても赤字は生じていない。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黒字決算となっている会計は、一般会計のほか国民健康保険特別会計、介護保険特別会計、水道事業会計、下水道事業会計となっている。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その中でも、水道事業会計においては、高料金対策に伴う一般会計からの繰出金等により、前年度に引き続き高い比率となっている。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今後は、人口減少により市税や料金収入の減少が想定されることから、更なる事務事業の見直しや施設の維持管理経費の削減等に努め、適正な財政運営、企業経営に努める。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29395044</v>
      </c>
      <c r="BO4" s="464"/>
      <c r="BP4" s="464"/>
      <c r="BQ4" s="464"/>
      <c r="BR4" s="464"/>
      <c r="BS4" s="464"/>
      <c r="BT4" s="464"/>
      <c r="BU4" s="465"/>
      <c r="BV4" s="463">
        <v>25017578</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5.2</v>
      </c>
      <c r="CU4" s="648"/>
      <c r="CV4" s="648"/>
      <c r="CW4" s="648"/>
      <c r="CX4" s="648"/>
      <c r="CY4" s="648"/>
      <c r="CZ4" s="648"/>
      <c r="DA4" s="649"/>
      <c r="DB4" s="647">
        <v>4.0999999999999996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28620262</v>
      </c>
      <c r="BO5" s="469"/>
      <c r="BP5" s="469"/>
      <c r="BQ5" s="469"/>
      <c r="BR5" s="469"/>
      <c r="BS5" s="469"/>
      <c r="BT5" s="469"/>
      <c r="BU5" s="470"/>
      <c r="BV5" s="468">
        <v>24316049</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95.4</v>
      </c>
      <c r="CU5" s="439"/>
      <c r="CV5" s="439"/>
      <c r="CW5" s="439"/>
      <c r="CX5" s="439"/>
      <c r="CY5" s="439"/>
      <c r="CZ5" s="439"/>
      <c r="DA5" s="440"/>
      <c r="DB5" s="438">
        <v>96.1</v>
      </c>
      <c r="DC5" s="439"/>
      <c r="DD5" s="439"/>
      <c r="DE5" s="439"/>
      <c r="DF5" s="439"/>
      <c r="DG5" s="439"/>
      <c r="DH5" s="439"/>
      <c r="DI5" s="440"/>
      <c r="DJ5" s="186"/>
      <c r="DK5" s="186"/>
      <c r="DL5" s="186"/>
      <c r="DM5" s="186"/>
      <c r="DN5" s="186"/>
      <c r="DO5" s="186"/>
    </row>
    <row r="6" spans="1:119" ht="18.75" customHeight="1" x14ac:dyDescent="0.15">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774782</v>
      </c>
      <c r="BO6" s="469"/>
      <c r="BP6" s="469"/>
      <c r="BQ6" s="469"/>
      <c r="BR6" s="469"/>
      <c r="BS6" s="469"/>
      <c r="BT6" s="469"/>
      <c r="BU6" s="470"/>
      <c r="BV6" s="468">
        <v>701529</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98.4</v>
      </c>
      <c r="CU6" s="622"/>
      <c r="CV6" s="622"/>
      <c r="CW6" s="622"/>
      <c r="CX6" s="622"/>
      <c r="CY6" s="622"/>
      <c r="CZ6" s="622"/>
      <c r="DA6" s="623"/>
      <c r="DB6" s="621">
        <v>99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92</v>
      </c>
      <c r="AV7" s="526"/>
      <c r="AW7" s="526"/>
      <c r="AX7" s="526"/>
      <c r="AY7" s="448" t="s">
        <v>103</v>
      </c>
      <c r="AZ7" s="449"/>
      <c r="BA7" s="449"/>
      <c r="BB7" s="449"/>
      <c r="BC7" s="449"/>
      <c r="BD7" s="449"/>
      <c r="BE7" s="449"/>
      <c r="BF7" s="449"/>
      <c r="BG7" s="449"/>
      <c r="BH7" s="449"/>
      <c r="BI7" s="449"/>
      <c r="BJ7" s="449"/>
      <c r="BK7" s="449"/>
      <c r="BL7" s="449"/>
      <c r="BM7" s="450"/>
      <c r="BN7" s="468">
        <v>61302</v>
      </c>
      <c r="BO7" s="469"/>
      <c r="BP7" s="469"/>
      <c r="BQ7" s="469"/>
      <c r="BR7" s="469"/>
      <c r="BS7" s="469"/>
      <c r="BT7" s="469"/>
      <c r="BU7" s="470"/>
      <c r="BV7" s="468">
        <v>151394</v>
      </c>
      <c r="BW7" s="469"/>
      <c r="BX7" s="469"/>
      <c r="BY7" s="469"/>
      <c r="BZ7" s="469"/>
      <c r="CA7" s="469"/>
      <c r="CB7" s="469"/>
      <c r="CC7" s="470"/>
      <c r="CD7" s="477" t="s">
        <v>104</v>
      </c>
      <c r="CE7" s="478"/>
      <c r="CF7" s="478"/>
      <c r="CG7" s="478"/>
      <c r="CH7" s="478"/>
      <c r="CI7" s="478"/>
      <c r="CJ7" s="478"/>
      <c r="CK7" s="478"/>
      <c r="CL7" s="478"/>
      <c r="CM7" s="478"/>
      <c r="CN7" s="478"/>
      <c r="CO7" s="478"/>
      <c r="CP7" s="478"/>
      <c r="CQ7" s="478"/>
      <c r="CR7" s="478"/>
      <c r="CS7" s="479"/>
      <c r="CT7" s="468">
        <v>13615698</v>
      </c>
      <c r="CU7" s="469"/>
      <c r="CV7" s="469"/>
      <c r="CW7" s="469"/>
      <c r="CX7" s="469"/>
      <c r="CY7" s="469"/>
      <c r="CZ7" s="469"/>
      <c r="DA7" s="470"/>
      <c r="DB7" s="468">
        <v>13574017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105</v>
      </c>
      <c r="AN8" s="442"/>
      <c r="AO8" s="442"/>
      <c r="AP8" s="442"/>
      <c r="AQ8" s="442"/>
      <c r="AR8" s="442"/>
      <c r="AS8" s="442"/>
      <c r="AT8" s="443"/>
      <c r="AU8" s="525" t="s">
        <v>92</v>
      </c>
      <c r="AV8" s="526"/>
      <c r="AW8" s="526"/>
      <c r="AX8" s="526"/>
      <c r="AY8" s="448" t="s">
        <v>106</v>
      </c>
      <c r="AZ8" s="449"/>
      <c r="BA8" s="449"/>
      <c r="BB8" s="449"/>
      <c r="BC8" s="449"/>
      <c r="BD8" s="449"/>
      <c r="BE8" s="449"/>
      <c r="BF8" s="449"/>
      <c r="BG8" s="449"/>
      <c r="BH8" s="449"/>
      <c r="BI8" s="449"/>
      <c r="BJ8" s="449"/>
      <c r="BK8" s="449"/>
      <c r="BL8" s="449"/>
      <c r="BM8" s="450"/>
      <c r="BN8" s="468">
        <v>713480</v>
      </c>
      <c r="BO8" s="469"/>
      <c r="BP8" s="469"/>
      <c r="BQ8" s="469"/>
      <c r="BR8" s="469"/>
      <c r="BS8" s="469"/>
      <c r="BT8" s="469"/>
      <c r="BU8" s="470"/>
      <c r="BV8" s="468">
        <v>550135</v>
      </c>
      <c r="BW8" s="469"/>
      <c r="BX8" s="469"/>
      <c r="BY8" s="469"/>
      <c r="BZ8" s="469"/>
      <c r="CA8" s="469"/>
      <c r="CB8" s="469"/>
      <c r="CC8" s="470"/>
      <c r="CD8" s="477" t="s">
        <v>107</v>
      </c>
      <c r="CE8" s="478"/>
      <c r="CF8" s="478"/>
      <c r="CG8" s="478"/>
      <c r="CH8" s="478"/>
      <c r="CI8" s="478"/>
      <c r="CJ8" s="478"/>
      <c r="CK8" s="478"/>
      <c r="CL8" s="478"/>
      <c r="CM8" s="478"/>
      <c r="CN8" s="478"/>
      <c r="CO8" s="478"/>
      <c r="CP8" s="478"/>
      <c r="CQ8" s="478"/>
      <c r="CR8" s="478"/>
      <c r="CS8" s="479"/>
      <c r="CT8" s="581">
        <v>0.26</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108</v>
      </c>
      <c r="C9" s="611"/>
      <c r="D9" s="611"/>
      <c r="E9" s="611"/>
      <c r="F9" s="611"/>
      <c r="G9" s="611"/>
      <c r="H9" s="611"/>
      <c r="I9" s="611"/>
      <c r="J9" s="611"/>
      <c r="K9" s="531"/>
      <c r="L9" s="612" t="s">
        <v>109</v>
      </c>
      <c r="M9" s="613"/>
      <c r="N9" s="613"/>
      <c r="O9" s="613"/>
      <c r="P9" s="613"/>
      <c r="Q9" s="614"/>
      <c r="R9" s="615">
        <v>30198</v>
      </c>
      <c r="S9" s="616"/>
      <c r="T9" s="616"/>
      <c r="U9" s="616"/>
      <c r="V9" s="617"/>
      <c r="W9" s="547" t="s">
        <v>110</v>
      </c>
      <c r="X9" s="548"/>
      <c r="Y9" s="548"/>
      <c r="Z9" s="548"/>
      <c r="AA9" s="548"/>
      <c r="AB9" s="548"/>
      <c r="AC9" s="548"/>
      <c r="AD9" s="548"/>
      <c r="AE9" s="548"/>
      <c r="AF9" s="548"/>
      <c r="AG9" s="548"/>
      <c r="AH9" s="548"/>
      <c r="AI9" s="548"/>
      <c r="AJ9" s="548"/>
      <c r="AK9" s="548"/>
      <c r="AL9" s="618"/>
      <c r="AM9" s="537" t="s">
        <v>111</v>
      </c>
      <c r="AN9" s="442"/>
      <c r="AO9" s="442"/>
      <c r="AP9" s="442"/>
      <c r="AQ9" s="442"/>
      <c r="AR9" s="442"/>
      <c r="AS9" s="442"/>
      <c r="AT9" s="443"/>
      <c r="AU9" s="525" t="s">
        <v>112</v>
      </c>
      <c r="AV9" s="526"/>
      <c r="AW9" s="526"/>
      <c r="AX9" s="526"/>
      <c r="AY9" s="448" t="s">
        <v>113</v>
      </c>
      <c r="AZ9" s="449"/>
      <c r="BA9" s="449"/>
      <c r="BB9" s="449"/>
      <c r="BC9" s="449"/>
      <c r="BD9" s="449"/>
      <c r="BE9" s="449"/>
      <c r="BF9" s="449"/>
      <c r="BG9" s="449"/>
      <c r="BH9" s="449"/>
      <c r="BI9" s="449"/>
      <c r="BJ9" s="449"/>
      <c r="BK9" s="449"/>
      <c r="BL9" s="449"/>
      <c r="BM9" s="450"/>
      <c r="BN9" s="468">
        <v>163345</v>
      </c>
      <c r="BO9" s="469"/>
      <c r="BP9" s="469"/>
      <c r="BQ9" s="469"/>
      <c r="BR9" s="469"/>
      <c r="BS9" s="469"/>
      <c r="BT9" s="469"/>
      <c r="BU9" s="470"/>
      <c r="BV9" s="468">
        <v>152010</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14.2</v>
      </c>
      <c r="CU9" s="439"/>
      <c r="CV9" s="439"/>
      <c r="CW9" s="439"/>
      <c r="CX9" s="439"/>
      <c r="CY9" s="439"/>
      <c r="CZ9" s="439"/>
      <c r="DA9" s="440"/>
      <c r="DB9" s="438">
        <v>15.2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115</v>
      </c>
      <c r="M10" s="442"/>
      <c r="N10" s="442"/>
      <c r="O10" s="442"/>
      <c r="P10" s="442"/>
      <c r="Q10" s="443"/>
      <c r="R10" s="444">
        <v>33224</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117</v>
      </c>
      <c r="AV10" s="526"/>
      <c r="AW10" s="526"/>
      <c r="AX10" s="526"/>
      <c r="AY10" s="448" t="s">
        <v>118</v>
      </c>
      <c r="AZ10" s="449"/>
      <c r="BA10" s="449"/>
      <c r="BB10" s="449"/>
      <c r="BC10" s="449"/>
      <c r="BD10" s="449"/>
      <c r="BE10" s="449"/>
      <c r="BF10" s="449"/>
      <c r="BG10" s="449"/>
      <c r="BH10" s="449"/>
      <c r="BI10" s="449"/>
      <c r="BJ10" s="449"/>
      <c r="BK10" s="449"/>
      <c r="BL10" s="449"/>
      <c r="BM10" s="450"/>
      <c r="BN10" s="468">
        <v>276459</v>
      </c>
      <c r="BO10" s="469"/>
      <c r="BP10" s="469"/>
      <c r="BQ10" s="469"/>
      <c r="BR10" s="469"/>
      <c r="BS10" s="469"/>
      <c r="BT10" s="469"/>
      <c r="BU10" s="470"/>
      <c r="BV10" s="468">
        <v>688491</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117</v>
      </c>
      <c r="AV11" s="526"/>
      <c r="AW11" s="526"/>
      <c r="AX11" s="526"/>
      <c r="AY11" s="448" t="s">
        <v>123</v>
      </c>
      <c r="AZ11" s="449"/>
      <c r="BA11" s="449"/>
      <c r="BB11" s="449"/>
      <c r="BC11" s="449"/>
      <c r="BD11" s="449"/>
      <c r="BE11" s="449"/>
      <c r="BF11" s="449"/>
      <c r="BG11" s="449"/>
      <c r="BH11" s="449"/>
      <c r="BI11" s="449"/>
      <c r="BJ11" s="449"/>
      <c r="BK11" s="449"/>
      <c r="BL11" s="449"/>
      <c r="BM11" s="450"/>
      <c r="BN11" s="468">
        <v>27350</v>
      </c>
      <c r="BO11" s="469"/>
      <c r="BP11" s="469"/>
      <c r="BQ11" s="469"/>
      <c r="BR11" s="469"/>
      <c r="BS11" s="469"/>
      <c r="BT11" s="469"/>
      <c r="BU11" s="470"/>
      <c r="BV11" s="468">
        <v>253259</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30864</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92</v>
      </c>
      <c r="AV12" s="526"/>
      <c r="AW12" s="526"/>
      <c r="AX12" s="526"/>
      <c r="AY12" s="448" t="s">
        <v>132</v>
      </c>
      <c r="AZ12" s="449"/>
      <c r="BA12" s="449"/>
      <c r="BB12" s="449"/>
      <c r="BC12" s="449"/>
      <c r="BD12" s="449"/>
      <c r="BE12" s="449"/>
      <c r="BF12" s="449"/>
      <c r="BG12" s="449"/>
      <c r="BH12" s="449"/>
      <c r="BI12" s="449"/>
      <c r="BJ12" s="449"/>
      <c r="BK12" s="449"/>
      <c r="BL12" s="449"/>
      <c r="BM12" s="450"/>
      <c r="BN12" s="468">
        <v>611969</v>
      </c>
      <c r="BO12" s="469"/>
      <c r="BP12" s="469"/>
      <c r="BQ12" s="469"/>
      <c r="BR12" s="469"/>
      <c r="BS12" s="469"/>
      <c r="BT12" s="469"/>
      <c r="BU12" s="470"/>
      <c r="BV12" s="468">
        <v>1357148</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134</v>
      </c>
      <c r="N13" s="569"/>
      <c r="O13" s="569"/>
      <c r="P13" s="569"/>
      <c r="Q13" s="570"/>
      <c r="R13" s="571">
        <v>30702</v>
      </c>
      <c r="S13" s="572"/>
      <c r="T13" s="572"/>
      <c r="U13" s="572"/>
      <c r="V13" s="573"/>
      <c r="W13" s="559" t="s">
        <v>135</v>
      </c>
      <c r="X13" s="481"/>
      <c r="Y13" s="481"/>
      <c r="Z13" s="481"/>
      <c r="AA13" s="481"/>
      <c r="AB13" s="482"/>
      <c r="AC13" s="444">
        <v>1770</v>
      </c>
      <c r="AD13" s="445"/>
      <c r="AE13" s="445"/>
      <c r="AF13" s="445"/>
      <c r="AG13" s="446"/>
      <c r="AH13" s="444">
        <v>2046</v>
      </c>
      <c r="AI13" s="445"/>
      <c r="AJ13" s="445"/>
      <c r="AK13" s="445"/>
      <c r="AL13" s="447"/>
      <c r="AM13" s="537" t="s">
        <v>136</v>
      </c>
      <c r="AN13" s="442"/>
      <c r="AO13" s="442"/>
      <c r="AP13" s="442"/>
      <c r="AQ13" s="442"/>
      <c r="AR13" s="442"/>
      <c r="AS13" s="442"/>
      <c r="AT13" s="443"/>
      <c r="AU13" s="525" t="s">
        <v>137</v>
      </c>
      <c r="AV13" s="526"/>
      <c r="AW13" s="526"/>
      <c r="AX13" s="526"/>
      <c r="AY13" s="448" t="s">
        <v>138</v>
      </c>
      <c r="AZ13" s="449"/>
      <c r="BA13" s="449"/>
      <c r="BB13" s="449"/>
      <c r="BC13" s="449"/>
      <c r="BD13" s="449"/>
      <c r="BE13" s="449"/>
      <c r="BF13" s="449"/>
      <c r="BG13" s="449"/>
      <c r="BH13" s="449"/>
      <c r="BI13" s="449"/>
      <c r="BJ13" s="449"/>
      <c r="BK13" s="449"/>
      <c r="BL13" s="449"/>
      <c r="BM13" s="450"/>
      <c r="BN13" s="468">
        <v>-144815</v>
      </c>
      <c r="BO13" s="469"/>
      <c r="BP13" s="469"/>
      <c r="BQ13" s="469"/>
      <c r="BR13" s="469"/>
      <c r="BS13" s="469"/>
      <c r="BT13" s="469"/>
      <c r="BU13" s="470"/>
      <c r="BV13" s="468">
        <v>-263388</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10</v>
      </c>
      <c r="CU13" s="439"/>
      <c r="CV13" s="439"/>
      <c r="CW13" s="439"/>
      <c r="CX13" s="439"/>
      <c r="CY13" s="439"/>
      <c r="CZ13" s="439"/>
      <c r="DA13" s="440"/>
      <c r="DB13" s="438">
        <v>10.9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140</v>
      </c>
      <c r="M14" s="605"/>
      <c r="N14" s="605"/>
      <c r="O14" s="605"/>
      <c r="P14" s="605"/>
      <c r="Q14" s="606"/>
      <c r="R14" s="571">
        <v>31475</v>
      </c>
      <c r="S14" s="572"/>
      <c r="T14" s="572"/>
      <c r="U14" s="572"/>
      <c r="V14" s="573"/>
      <c r="W14" s="574"/>
      <c r="X14" s="484"/>
      <c r="Y14" s="484"/>
      <c r="Z14" s="484"/>
      <c r="AA14" s="484"/>
      <c r="AB14" s="485"/>
      <c r="AC14" s="564">
        <v>11.6</v>
      </c>
      <c r="AD14" s="565"/>
      <c r="AE14" s="565"/>
      <c r="AF14" s="565"/>
      <c r="AG14" s="566"/>
      <c r="AH14" s="564">
        <v>12.5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v>71.5</v>
      </c>
      <c r="CU14" s="576"/>
      <c r="CV14" s="576"/>
      <c r="CW14" s="576"/>
      <c r="CX14" s="576"/>
      <c r="CY14" s="576"/>
      <c r="CZ14" s="576"/>
      <c r="DA14" s="577"/>
      <c r="DB14" s="575">
        <v>74.2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142</v>
      </c>
      <c r="N15" s="569"/>
      <c r="O15" s="569"/>
      <c r="P15" s="569"/>
      <c r="Q15" s="570"/>
      <c r="R15" s="571">
        <v>31306</v>
      </c>
      <c r="S15" s="572"/>
      <c r="T15" s="572"/>
      <c r="U15" s="572"/>
      <c r="V15" s="573"/>
      <c r="W15" s="559" t="s">
        <v>143</v>
      </c>
      <c r="X15" s="481"/>
      <c r="Y15" s="481"/>
      <c r="Z15" s="481"/>
      <c r="AA15" s="481"/>
      <c r="AB15" s="482"/>
      <c r="AC15" s="444">
        <v>4217</v>
      </c>
      <c r="AD15" s="445"/>
      <c r="AE15" s="445"/>
      <c r="AF15" s="445"/>
      <c r="AG15" s="446"/>
      <c r="AH15" s="444">
        <v>4582</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3363767</v>
      </c>
      <c r="BO15" s="464"/>
      <c r="BP15" s="464"/>
      <c r="BQ15" s="464"/>
      <c r="BR15" s="464"/>
      <c r="BS15" s="464"/>
      <c r="BT15" s="464"/>
      <c r="BU15" s="465"/>
      <c r="BV15" s="463">
        <v>3196959</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27.6</v>
      </c>
      <c r="AD16" s="565"/>
      <c r="AE16" s="565"/>
      <c r="AF16" s="565"/>
      <c r="AG16" s="566"/>
      <c r="AH16" s="564">
        <v>27.9</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12417044</v>
      </c>
      <c r="BO16" s="469"/>
      <c r="BP16" s="469"/>
      <c r="BQ16" s="469"/>
      <c r="BR16" s="469"/>
      <c r="BS16" s="469"/>
      <c r="BT16" s="469"/>
      <c r="BU16" s="470"/>
      <c r="BV16" s="468">
        <v>12269326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9279</v>
      </c>
      <c r="AD17" s="445"/>
      <c r="AE17" s="445"/>
      <c r="AF17" s="445"/>
      <c r="AG17" s="446"/>
      <c r="AH17" s="444">
        <v>9772</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4157567</v>
      </c>
      <c r="BO17" s="469"/>
      <c r="BP17" s="469"/>
      <c r="BQ17" s="469"/>
      <c r="BR17" s="469"/>
      <c r="BS17" s="469"/>
      <c r="BT17" s="469"/>
      <c r="BU17" s="470"/>
      <c r="BV17" s="468">
        <v>4007545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153</v>
      </c>
      <c r="C18" s="531"/>
      <c r="D18" s="531"/>
      <c r="E18" s="532"/>
      <c r="F18" s="532"/>
      <c r="G18" s="532"/>
      <c r="H18" s="532"/>
      <c r="I18" s="532"/>
      <c r="J18" s="532"/>
      <c r="K18" s="532"/>
      <c r="L18" s="533">
        <v>1152.76</v>
      </c>
      <c r="M18" s="533"/>
      <c r="N18" s="533"/>
      <c r="O18" s="533"/>
      <c r="P18" s="533"/>
      <c r="Q18" s="533"/>
      <c r="R18" s="534"/>
      <c r="S18" s="534"/>
      <c r="T18" s="534"/>
      <c r="U18" s="534"/>
      <c r="V18" s="535"/>
      <c r="W18" s="549"/>
      <c r="X18" s="550"/>
      <c r="Y18" s="550"/>
      <c r="Z18" s="550"/>
      <c r="AA18" s="550"/>
      <c r="AB18" s="560"/>
      <c r="AC18" s="432">
        <v>60.8</v>
      </c>
      <c r="AD18" s="433"/>
      <c r="AE18" s="433"/>
      <c r="AF18" s="433"/>
      <c r="AG18" s="536"/>
      <c r="AH18" s="432">
        <v>59.6</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13219823</v>
      </c>
      <c r="BO18" s="469"/>
      <c r="BP18" s="469"/>
      <c r="BQ18" s="469"/>
      <c r="BR18" s="469"/>
      <c r="BS18" s="469"/>
      <c r="BT18" s="469"/>
      <c r="BU18" s="470"/>
      <c r="BV18" s="468">
        <v>13330091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155</v>
      </c>
      <c r="C19" s="531"/>
      <c r="D19" s="531"/>
      <c r="E19" s="532"/>
      <c r="F19" s="532"/>
      <c r="G19" s="532"/>
      <c r="H19" s="532"/>
      <c r="I19" s="532"/>
      <c r="J19" s="532"/>
      <c r="K19" s="532"/>
      <c r="L19" s="538">
        <v>26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17304639</v>
      </c>
      <c r="BO19" s="469"/>
      <c r="BP19" s="469"/>
      <c r="BQ19" s="469"/>
      <c r="BR19" s="469"/>
      <c r="BS19" s="469"/>
      <c r="BT19" s="469"/>
      <c r="BU19" s="470"/>
      <c r="BV19" s="468">
        <v>17615817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157</v>
      </c>
      <c r="C20" s="531"/>
      <c r="D20" s="531"/>
      <c r="E20" s="532"/>
      <c r="F20" s="532"/>
      <c r="G20" s="532"/>
      <c r="H20" s="532"/>
      <c r="I20" s="532"/>
      <c r="J20" s="532"/>
      <c r="K20" s="532"/>
      <c r="L20" s="538">
        <v>11799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26206807</v>
      </c>
      <c r="BO23" s="469"/>
      <c r="BP23" s="469"/>
      <c r="BQ23" s="469"/>
      <c r="BR23" s="469"/>
      <c r="BS23" s="469"/>
      <c r="BT23" s="469"/>
      <c r="BU23" s="470"/>
      <c r="BV23" s="468">
        <v>26254984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166</v>
      </c>
      <c r="F24" s="442"/>
      <c r="G24" s="442"/>
      <c r="H24" s="442"/>
      <c r="I24" s="442"/>
      <c r="J24" s="442"/>
      <c r="K24" s="443"/>
      <c r="L24" s="444">
        <v>1</v>
      </c>
      <c r="M24" s="445"/>
      <c r="N24" s="445"/>
      <c r="O24" s="445"/>
      <c r="P24" s="446"/>
      <c r="Q24" s="444">
        <v>8920</v>
      </c>
      <c r="R24" s="445"/>
      <c r="S24" s="445"/>
      <c r="T24" s="445"/>
      <c r="U24" s="445"/>
      <c r="V24" s="446"/>
      <c r="W24" s="510"/>
      <c r="X24" s="501"/>
      <c r="Y24" s="502"/>
      <c r="Z24" s="441" t="s">
        <v>167</v>
      </c>
      <c r="AA24" s="442"/>
      <c r="AB24" s="442"/>
      <c r="AC24" s="442"/>
      <c r="AD24" s="442"/>
      <c r="AE24" s="442"/>
      <c r="AF24" s="442"/>
      <c r="AG24" s="443"/>
      <c r="AH24" s="444">
        <v>406</v>
      </c>
      <c r="AI24" s="445"/>
      <c r="AJ24" s="445"/>
      <c r="AK24" s="445"/>
      <c r="AL24" s="446"/>
      <c r="AM24" s="444">
        <v>1250074</v>
      </c>
      <c r="AN24" s="445"/>
      <c r="AO24" s="445"/>
      <c r="AP24" s="445"/>
      <c r="AQ24" s="445"/>
      <c r="AR24" s="446"/>
      <c r="AS24" s="444">
        <v>3079</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21900748</v>
      </c>
      <c r="BO24" s="469"/>
      <c r="BP24" s="469"/>
      <c r="BQ24" s="469"/>
      <c r="BR24" s="469"/>
      <c r="BS24" s="469"/>
      <c r="BT24" s="469"/>
      <c r="BU24" s="470"/>
      <c r="BV24" s="468">
        <v>21461720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169</v>
      </c>
      <c r="F25" s="442"/>
      <c r="G25" s="442"/>
      <c r="H25" s="442"/>
      <c r="I25" s="442"/>
      <c r="J25" s="442"/>
      <c r="K25" s="443"/>
      <c r="L25" s="444">
        <v>2</v>
      </c>
      <c r="M25" s="445"/>
      <c r="N25" s="445"/>
      <c r="O25" s="445"/>
      <c r="P25" s="446"/>
      <c r="Q25" s="444">
        <v>6570</v>
      </c>
      <c r="R25" s="445"/>
      <c r="S25" s="445"/>
      <c r="T25" s="445"/>
      <c r="U25" s="445"/>
      <c r="V25" s="446"/>
      <c r="W25" s="510"/>
      <c r="X25" s="501"/>
      <c r="Y25" s="502"/>
      <c r="Z25" s="441" t="s">
        <v>170</v>
      </c>
      <c r="AA25" s="442"/>
      <c r="AB25" s="442"/>
      <c r="AC25" s="442"/>
      <c r="AD25" s="442"/>
      <c r="AE25" s="442"/>
      <c r="AF25" s="442"/>
      <c r="AG25" s="443"/>
      <c r="AH25" s="444">
        <v>93</v>
      </c>
      <c r="AI25" s="445"/>
      <c r="AJ25" s="445"/>
      <c r="AK25" s="445"/>
      <c r="AL25" s="446"/>
      <c r="AM25" s="444">
        <v>267840</v>
      </c>
      <c r="AN25" s="445"/>
      <c r="AO25" s="445"/>
      <c r="AP25" s="445"/>
      <c r="AQ25" s="445"/>
      <c r="AR25" s="446"/>
      <c r="AS25" s="444">
        <v>2880</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8855241</v>
      </c>
      <c r="BO25" s="464"/>
      <c r="BP25" s="464"/>
      <c r="BQ25" s="464"/>
      <c r="BR25" s="464"/>
      <c r="BS25" s="464"/>
      <c r="BT25" s="464"/>
      <c r="BU25" s="465"/>
      <c r="BV25" s="463">
        <v>8498053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172</v>
      </c>
      <c r="F26" s="442"/>
      <c r="G26" s="442"/>
      <c r="H26" s="442"/>
      <c r="I26" s="442"/>
      <c r="J26" s="442"/>
      <c r="K26" s="443"/>
      <c r="L26" s="444">
        <v>1</v>
      </c>
      <c r="M26" s="445"/>
      <c r="N26" s="445"/>
      <c r="O26" s="445"/>
      <c r="P26" s="446"/>
      <c r="Q26" s="444">
        <v>5810</v>
      </c>
      <c r="R26" s="445"/>
      <c r="S26" s="445"/>
      <c r="T26" s="445"/>
      <c r="U26" s="445"/>
      <c r="V26" s="446"/>
      <c r="W26" s="510"/>
      <c r="X26" s="501"/>
      <c r="Y26" s="502"/>
      <c r="Z26" s="441" t="s">
        <v>173</v>
      </c>
      <c r="AA26" s="523"/>
      <c r="AB26" s="523"/>
      <c r="AC26" s="523"/>
      <c r="AD26" s="523"/>
      <c r="AE26" s="523"/>
      <c r="AF26" s="523"/>
      <c r="AG26" s="524"/>
      <c r="AH26" s="444">
        <v>9</v>
      </c>
      <c r="AI26" s="445"/>
      <c r="AJ26" s="445"/>
      <c r="AK26" s="445"/>
      <c r="AL26" s="446"/>
      <c r="AM26" s="444">
        <v>27207</v>
      </c>
      <c r="AN26" s="445"/>
      <c r="AO26" s="445"/>
      <c r="AP26" s="445"/>
      <c r="AQ26" s="445"/>
      <c r="AR26" s="446"/>
      <c r="AS26" s="444">
        <v>3023</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3560</v>
      </c>
      <c r="R27" s="445"/>
      <c r="S27" s="445"/>
      <c r="T27" s="445"/>
      <c r="U27" s="445"/>
      <c r="V27" s="446"/>
      <c r="W27" s="510"/>
      <c r="X27" s="501"/>
      <c r="Y27" s="502"/>
      <c r="Z27" s="441" t="s">
        <v>177</v>
      </c>
      <c r="AA27" s="442"/>
      <c r="AB27" s="442"/>
      <c r="AC27" s="442"/>
      <c r="AD27" s="442"/>
      <c r="AE27" s="442"/>
      <c r="AF27" s="442"/>
      <c r="AG27" s="443"/>
      <c r="AH27" s="444" t="s">
        <v>125</v>
      </c>
      <c r="AI27" s="445"/>
      <c r="AJ27" s="445"/>
      <c r="AK27" s="445"/>
      <c r="AL27" s="446"/>
      <c r="AM27" s="444" t="s">
        <v>126</v>
      </c>
      <c r="AN27" s="445"/>
      <c r="AO27" s="445"/>
      <c r="AP27" s="445"/>
      <c r="AQ27" s="445"/>
      <c r="AR27" s="446"/>
      <c r="AS27" s="444" t="s">
        <v>126</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489958</v>
      </c>
      <c r="BO27" s="472"/>
      <c r="BP27" s="472"/>
      <c r="BQ27" s="472"/>
      <c r="BR27" s="472"/>
      <c r="BS27" s="472"/>
      <c r="BT27" s="472"/>
      <c r="BU27" s="473"/>
      <c r="BV27" s="471">
        <v>489845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3200</v>
      </c>
      <c r="R28" s="445"/>
      <c r="S28" s="445"/>
      <c r="T28" s="445"/>
      <c r="U28" s="445"/>
      <c r="V28" s="446"/>
      <c r="W28" s="510"/>
      <c r="X28" s="501"/>
      <c r="Y28" s="502"/>
      <c r="Z28" s="441" t="s">
        <v>180</v>
      </c>
      <c r="AA28" s="442"/>
      <c r="AB28" s="442"/>
      <c r="AC28" s="442"/>
      <c r="AD28" s="442"/>
      <c r="AE28" s="442"/>
      <c r="AF28" s="442"/>
      <c r="AG28" s="443"/>
      <c r="AH28" s="444" t="s">
        <v>126</v>
      </c>
      <c r="AI28" s="445"/>
      <c r="AJ28" s="445"/>
      <c r="AK28" s="445"/>
      <c r="AL28" s="446"/>
      <c r="AM28" s="444" t="s">
        <v>175</v>
      </c>
      <c r="AN28" s="445"/>
      <c r="AO28" s="445"/>
      <c r="AP28" s="445"/>
      <c r="AQ28" s="445"/>
      <c r="AR28" s="446"/>
      <c r="AS28" s="444" t="s">
        <v>126</v>
      </c>
      <c r="AT28" s="445"/>
      <c r="AU28" s="445"/>
      <c r="AV28" s="445"/>
      <c r="AW28" s="445"/>
      <c r="AX28" s="447"/>
      <c r="AY28" s="451" t="s">
        <v>181</v>
      </c>
      <c r="AZ28" s="452"/>
      <c r="BA28" s="452"/>
      <c r="BB28" s="453"/>
      <c r="BC28" s="460" t="s">
        <v>46</v>
      </c>
      <c r="BD28" s="461"/>
      <c r="BE28" s="461"/>
      <c r="BF28" s="461"/>
      <c r="BG28" s="461"/>
      <c r="BH28" s="461"/>
      <c r="BI28" s="461"/>
      <c r="BJ28" s="461"/>
      <c r="BK28" s="461"/>
      <c r="BL28" s="461"/>
      <c r="BM28" s="462"/>
      <c r="BN28" s="463">
        <v>4975645</v>
      </c>
      <c r="BO28" s="464"/>
      <c r="BP28" s="464"/>
      <c r="BQ28" s="464"/>
      <c r="BR28" s="464"/>
      <c r="BS28" s="464"/>
      <c r="BT28" s="464"/>
      <c r="BU28" s="465"/>
      <c r="BV28" s="463">
        <v>5311155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182</v>
      </c>
      <c r="F29" s="442"/>
      <c r="G29" s="442"/>
      <c r="H29" s="442"/>
      <c r="I29" s="442"/>
      <c r="J29" s="442"/>
      <c r="K29" s="443"/>
      <c r="L29" s="444">
        <v>18</v>
      </c>
      <c r="M29" s="445"/>
      <c r="N29" s="445"/>
      <c r="O29" s="445"/>
      <c r="P29" s="446"/>
      <c r="Q29" s="444">
        <v>3020</v>
      </c>
      <c r="R29" s="445"/>
      <c r="S29" s="445"/>
      <c r="T29" s="445"/>
      <c r="U29" s="445"/>
      <c r="V29" s="446"/>
      <c r="W29" s="511"/>
      <c r="X29" s="512"/>
      <c r="Y29" s="513"/>
      <c r="Z29" s="441" t="s">
        <v>183</v>
      </c>
      <c r="AA29" s="442"/>
      <c r="AB29" s="442"/>
      <c r="AC29" s="442"/>
      <c r="AD29" s="442"/>
      <c r="AE29" s="442"/>
      <c r="AF29" s="442"/>
      <c r="AG29" s="443"/>
      <c r="AH29" s="444">
        <v>406</v>
      </c>
      <c r="AI29" s="445"/>
      <c r="AJ29" s="445"/>
      <c r="AK29" s="445"/>
      <c r="AL29" s="446"/>
      <c r="AM29" s="444">
        <v>1250074</v>
      </c>
      <c r="AN29" s="445"/>
      <c r="AO29" s="445"/>
      <c r="AP29" s="445"/>
      <c r="AQ29" s="445"/>
      <c r="AR29" s="446"/>
      <c r="AS29" s="444">
        <v>3079</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1499997</v>
      </c>
      <c r="BO29" s="469"/>
      <c r="BP29" s="469"/>
      <c r="BQ29" s="469"/>
      <c r="BR29" s="469"/>
      <c r="BS29" s="469"/>
      <c r="BT29" s="469"/>
      <c r="BU29" s="470"/>
      <c r="BV29" s="468">
        <v>1545865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96.9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48</v>
      </c>
      <c r="BD30" s="436"/>
      <c r="BE30" s="436"/>
      <c r="BF30" s="436"/>
      <c r="BG30" s="436"/>
      <c r="BH30" s="436"/>
      <c r="BI30" s="436"/>
      <c r="BJ30" s="436"/>
      <c r="BK30" s="436"/>
      <c r="BL30" s="436"/>
      <c r="BM30" s="437"/>
      <c r="BN30" s="471">
        <v>3396263</v>
      </c>
      <c r="BO30" s="472"/>
      <c r="BP30" s="472"/>
      <c r="BQ30" s="472"/>
      <c r="BR30" s="472"/>
      <c r="BS30" s="472"/>
      <c r="BT30" s="472"/>
      <c r="BU30" s="473"/>
      <c r="BV30" s="471">
        <v>3173935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北秋田市国民健康保険特別会計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IF('各会計、関係団体の財政状況及び健全化判断比率'!B33="","",'各会計、関係団体の財政状況及び健全化判断比率'!B33)</f>
        <v>北秋田市水道事業会計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秋田県市町村総合事務組合（一般会計）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マタギの里観光開発</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北秋田市立阿仁診療所特別会計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北秋田市国民健康保険合川診療所特別会計</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IF('各会計、関係団体の財政状況及び健全化判断比率'!B34="","",'各会計、関係団体の財政状況及び健全化判断比率'!B34)</f>
        <v>北秋田市病院事業会計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秋田県市町村総合事務組合（交通災害共済事業等特別会計）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たかのす福祉公社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北秋田市立米内沢診療所特別会計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北秋田市介護保険特別会計</v>
      </c>
      <c r="X36" s="426"/>
      <c r="Y36" s="426"/>
      <c r="Z36" s="426"/>
      <c r="AA36" s="426"/>
      <c r="AB36" s="426"/>
      <c r="AC36" s="426"/>
      <c r="AD36" s="426"/>
      <c r="AE36" s="426"/>
      <c r="AF36" s="426"/>
      <c r="AG36" s="426"/>
      <c r="AH36" s="426"/>
      <c r="AI36" s="426"/>
      <c r="AJ36" s="426"/>
      <c r="AK36" s="426"/>
      <c r="AL36" s="214"/>
      <c r="AM36" s="427">
        <f t="shared" si="0"/>
        <v>11</v>
      </c>
      <c r="AN36" s="427"/>
      <c r="AO36" s="426" t="str">
        <f>IF('各会計、関係団体の財政状況及び健全化判断比率'!B35="","",'各会計、関係団体の財政状況及び健全化判断比率'!B35)</f>
        <v>北秋田市下水道事業会計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秋田県市町村会館管理組合（一般会計）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北秋田市後期高齢者医療特別会計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秋田県後期高齢者医療広域連合（一般会計）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北秋田市介護サービス事業特別会計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秋田県後期高齢者医療広域連合（後期高齢者医療特別会計）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北秋田市上小阿仁村生活環境施設組合（一般会計）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t4cgk2BG3vbe3DdwGUGDNWE51gw//N99s9igGKuEVx6a/dbA7/EZoY8tYpVGsYrPk39aJVGe+BFlcnMKQmlAqQ==" saltValue="5ymNRXaNWIkcpkYz8PNU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0" t="s">
        <v>557</v>
      </c>
      <c r="D34" s="1250"/>
      <c r="E34" s="1251"/>
      <c r="F34" s="32">
        <v>2.98</v>
      </c>
      <c r="G34" s="33">
        <v>2.88</v>
      </c>
      <c r="H34" s="33">
        <v>9.67</v>
      </c>
      <c r="I34" s="33">
        <v>11.46</v>
      </c>
      <c r="J34" s="34">
        <v>13.12</v>
      </c>
      <c r="K34" s="22"/>
      <c r="L34" s="22"/>
      <c r="M34" s="22"/>
      <c r="N34" s="22"/>
      <c r="O34" s="22"/>
      <c r="P34" s="22"/>
    </row>
    <row r="35" spans="1:16" ht="39" customHeight="1" x14ac:dyDescent="0.15">
      <c r="A35" s="22"/>
      <c r="B35" s="35"/>
      <c r="C35" s="1244" t="s">
        <v>558</v>
      </c>
      <c r="D35" s="1245"/>
      <c r="E35" s="1246"/>
      <c r="F35" s="36">
        <v>4.09</v>
      </c>
      <c r="G35" s="37">
        <v>3.6</v>
      </c>
      <c r="H35" s="37">
        <v>2.89</v>
      </c>
      <c r="I35" s="37">
        <v>4.05</v>
      </c>
      <c r="J35" s="38">
        <v>5.24</v>
      </c>
      <c r="K35" s="22"/>
      <c r="L35" s="22"/>
      <c r="M35" s="22"/>
      <c r="N35" s="22"/>
      <c r="O35" s="22"/>
      <c r="P35" s="22"/>
    </row>
    <row r="36" spans="1:16" ht="39" customHeight="1" x14ac:dyDescent="0.15">
      <c r="A36" s="22"/>
      <c r="B36" s="35"/>
      <c r="C36" s="1244" t="s">
        <v>559</v>
      </c>
      <c r="D36" s="1245"/>
      <c r="E36" s="1246"/>
      <c r="F36" s="36" t="s">
        <v>507</v>
      </c>
      <c r="G36" s="37" t="s">
        <v>507</v>
      </c>
      <c r="H36" s="37" t="s">
        <v>507</v>
      </c>
      <c r="I36" s="37" t="s">
        <v>507</v>
      </c>
      <c r="J36" s="38">
        <v>1.91</v>
      </c>
      <c r="K36" s="22"/>
      <c r="L36" s="22"/>
      <c r="M36" s="22"/>
      <c r="N36" s="22"/>
      <c r="O36" s="22"/>
      <c r="P36" s="22"/>
    </row>
    <row r="37" spans="1:16" ht="39" customHeight="1" x14ac:dyDescent="0.15">
      <c r="A37" s="22"/>
      <c r="B37" s="35"/>
      <c r="C37" s="1244" t="s">
        <v>560</v>
      </c>
      <c r="D37" s="1245"/>
      <c r="E37" s="1246"/>
      <c r="F37" s="36">
        <v>1.04</v>
      </c>
      <c r="G37" s="37">
        <v>2.17</v>
      </c>
      <c r="H37" s="37">
        <v>1.71</v>
      </c>
      <c r="I37" s="37">
        <v>0.94</v>
      </c>
      <c r="J37" s="38">
        <v>0.57999999999999996</v>
      </c>
      <c r="K37" s="22"/>
      <c r="L37" s="22"/>
      <c r="M37" s="22"/>
      <c r="N37" s="22"/>
      <c r="O37" s="22"/>
      <c r="P37" s="22"/>
    </row>
    <row r="38" spans="1:16" ht="39" customHeight="1" x14ac:dyDescent="0.15">
      <c r="A38" s="22"/>
      <c r="B38" s="35"/>
      <c r="C38" s="1244" t="s">
        <v>561</v>
      </c>
      <c r="D38" s="1245"/>
      <c r="E38" s="1246"/>
      <c r="F38" s="36">
        <v>0.98</v>
      </c>
      <c r="G38" s="37">
        <v>1.61</v>
      </c>
      <c r="H38" s="37">
        <v>0.28999999999999998</v>
      </c>
      <c r="I38" s="37">
        <v>0.06</v>
      </c>
      <c r="J38" s="38">
        <v>0.4</v>
      </c>
      <c r="K38" s="22"/>
      <c r="L38" s="22"/>
      <c r="M38" s="22"/>
      <c r="N38" s="22"/>
      <c r="O38" s="22"/>
      <c r="P38" s="22"/>
    </row>
    <row r="39" spans="1:16" ht="39" customHeight="1" x14ac:dyDescent="0.15">
      <c r="A39" s="22"/>
      <c r="B39" s="35"/>
      <c r="C39" s="1244" t="s">
        <v>562</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563</v>
      </c>
      <c r="D40" s="1245"/>
      <c r="E40" s="1246"/>
      <c r="F40" s="36">
        <v>0</v>
      </c>
      <c r="G40" s="37">
        <v>0</v>
      </c>
      <c r="H40" s="37">
        <v>0</v>
      </c>
      <c r="I40" s="37">
        <v>0</v>
      </c>
      <c r="J40" s="38">
        <v>0</v>
      </c>
      <c r="K40" s="22"/>
      <c r="L40" s="22"/>
      <c r="M40" s="22"/>
      <c r="N40" s="22"/>
      <c r="O40" s="22"/>
      <c r="P40" s="22"/>
    </row>
    <row r="41" spans="1:16" ht="39" customHeight="1" x14ac:dyDescent="0.15">
      <c r="A41" s="22"/>
      <c r="B41" s="35"/>
      <c r="C41" s="1244" t="s">
        <v>564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565</v>
      </c>
      <c r="D42" s="1245"/>
      <c r="E42" s="1246"/>
      <c r="F42" s="36" t="s">
        <v>507</v>
      </c>
      <c r="G42" s="37" t="s">
        <v>507</v>
      </c>
      <c r="H42" s="37" t="s">
        <v>507</v>
      </c>
      <c r="I42" s="37" t="s">
        <v>507</v>
      </c>
      <c r="J42" s="38" t="s">
        <v>507</v>
      </c>
      <c r="K42" s="22"/>
      <c r="L42" s="22"/>
      <c r="M42" s="22"/>
      <c r="N42" s="22"/>
      <c r="O42" s="22"/>
      <c r="P42" s="22"/>
    </row>
    <row r="43" spans="1:16" ht="39" customHeight="1" thickBot="1" x14ac:dyDescent="0.2">
      <c r="A43" s="22"/>
      <c r="B43" s="40"/>
      <c r="C43" s="1247" t="s">
        <v>566</v>
      </c>
      <c r="D43" s="1248"/>
      <c r="E43" s="1249"/>
      <c r="F43" s="41">
        <v>0.82</v>
      </c>
      <c r="G43" s="42">
        <v>0.56000000000000005</v>
      </c>
      <c r="H43" s="42">
        <v>1.21</v>
      </c>
      <c r="I43" s="42">
        <v>0.37</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7aNOzFTNWp6Wt7uQH9mXKFutm94OpIvvSBcs8OeaIW9qmR32MqnQ02+Ub45BcoV92qiSe0qd5xKhM/jhBkraw==" saltValue="jeM1I5qBrRY/BciryuuV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2611</v>
      </c>
      <c r="L45" s="60">
        <v>2671</v>
      </c>
      <c r="M45" s="60">
        <v>2706</v>
      </c>
      <c r="N45" s="60">
        <v>2570</v>
      </c>
      <c r="O45" s="61">
        <v>2562</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72"/>
      <c r="C48" s="1273"/>
      <c r="D48" s="62"/>
      <c r="E48" s="1254" t="s">
        <v>14</v>
      </c>
      <c r="F48" s="1254"/>
      <c r="G48" s="1254"/>
      <c r="H48" s="1254"/>
      <c r="I48" s="1254"/>
      <c r="J48" s="1255"/>
      <c r="K48" s="63">
        <v>1187</v>
      </c>
      <c r="L48" s="64">
        <v>1303</v>
      </c>
      <c r="M48" s="64">
        <v>1167</v>
      </c>
      <c r="N48" s="64">
        <v>1133</v>
      </c>
      <c r="O48" s="65">
        <v>1009</v>
      </c>
      <c r="P48" s="48"/>
      <c r="Q48" s="48"/>
      <c r="R48" s="48"/>
      <c r="S48" s="48"/>
      <c r="T48" s="48"/>
      <c r="U48" s="48"/>
    </row>
    <row r="49" spans="1:21" ht="30.75" customHeight="1" x14ac:dyDescent="0.15">
      <c r="A49" s="48"/>
      <c r="B49" s="1272"/>
      <c r="C49" s="1273"/>
      <c r="D49" s="62"/>
      <c r="E49" s="1254" t="s">
        <v>15</v>
      </c>
      <c r="F49" s="1254"/>
      <c r="G49" s="1254"/>
      <c r="H49" s="1254"/>
      <c r="I49" s="1254"/>
      <c r="J49" s="1255"/>
      <c r="K49" s="63">
        <v>4</v>
      </c>
      <c r="L49" s="64">
        <v>4</v>
      </c>
      <c r="M49" s="64">
        <v>4</v>
      </c>
      <c r="N49" s="64" t="s">
        <v>507</v>
      </c>
      <c r="O49" s="65" t="s">
        <v>507</v>
      </c>
      <c r="P49" s="48"/>
      <c r="Q49" s="48"/>
      <c r="R49" s="48"/>
      <c r="S49" s="48"/>
      <c r="T49" s="48"/>
      <c r="U49" s="48"/>
    </row>
    <row r="50" spans="1:21" ht="30.75" customHeight="1" x14ac:dyDescent="0.15">
      <c r="A50" s="48"/>
      <c r="B50" s="1272"/>
      <c r="C50" s="1273"/>
      <c r="D50" s="62"/>
      <c r="E50" s="1254" t="s">
        <v>16</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2596</v>
      </c>
      <c r="L52" s="64">
        <v>2594</v>
      </c>
      <c r="M52" s="64">
        <v>2675</v>
      </c>
      <c r="N52" s="64">
        <v>2591</v>
      </c>
      <c r="O52" s="65">
        <v>2515</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1206</v>
      </c>
      <c r="L53" s="69">
        <v>1384</v>
      </c>
      <c r="M53" s="69">
        <v>1202</v>
      </c>
      <c r="N53" s="69">
        <v>1112</v>
      </c>
      <c r="O53" s="70">
        <v>1056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594</v>
      </c>
      <c r="L57" s="84" t="s">
        <v>594</v>
      </c>
      <c r="M57" s="84" t="s">
        <v>595</v>
      </c>
      <c r="N57" s="84" t="s">
        <v>596</v>
      </c>
      <c r="O57" s="85" t="s">
        <v>597</v>
      </c>
    </row>
    <row r="58" spans="1:21" ht="31.5" customHeight="1" thickBot="1" x14ac:dyDescent="0.2">
      <c r="B58" s="1262"/>
      <c r="C58" s="1263"/>
      <c r="D58" s="1267" t="s">
        <v>26</v>
      </c>
      <c r="E58" s="1268"/>
      <c r="F58" s="1268"/>
      <c r="G58" s="1268"/>
      <c r="H58" s="1268"/>
      <c r="I58" s="1268"/>
      <c r="J58" s="1269"/>
      <c r="K58" s="86" t="s">
        <v>594</v>
      </c>
      <c r="L58" s="87" t="s">
        <v>594</v>
      </c>
      <c r="M58" s="87" t="s">
        <v>594</v>
      </c>
      <c r="N58" s="87" t="s">
        <v>594</v>
      </c>
      <c r="O58" s="88" t="s">
        <v>594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kGESjIEZM6hiOlftW6wRBnDJRKyzWByD55nyEOsCdfeZGEHOdf32T5rQxB5z9JIsHP9cey/GlHVE7jr7WLyug==" saltValue="nm47zMv2P2ajZZcq+Wtg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90" t="s">
        <v>29</v>
      </c>
      <c r="C41" s="1291"/>
      <c r="D41" s="102"/>
      <c r="E41" s="1292" t="s">
        <v>30</v>
      </c>
      <c r="F41" s="1292"/>
      <c r="G41" s="1292"/>
      <c r="H41" s="1293"/>
      <c r="I41" s="103">
        <v>23932</v>
      </c>
      <c r="J41" s="104">
        <v>26329</v>
      </c>
      <c r="K41" s="104">
        <v>25806</v>
      </c>
      <c r="L41" s="104">
        <v>26347</v>
      </c>
      <c r="M41" s="105">
        <v>26207</v>
      </c>
    </row>
    <row r="42" spans="2:13" ht="27.75" customHeight="1" x14ac:dyDescent="0.15">
      <c r="B42" s="1280"/>
      <c r="C42" s="1281"/>
      <c r="D42" s="106"/>
      <c r="E42" s="1284" t="s">
        <v>31</v>
      </c>
      <c r="F42" s="1284"/>
      <c r="G42" s="1284"/>
      <c r="H42" s="1285"/>
      <c r="I42" s="107" t="s">
        <v>507</v>
      </c>
      <c r="J42" s="108" t="s">
        <v>507</v>
      </c>
      <c r="K42" s="108" t="s">
        <v>507</v>
      </c>
      <c r="L42" s="108" t="s">
        <v>507</v>
      </c>
      <c r="M42" s="109" t="s">
        <v>507</v>
      </c>
    </row>
    <row r="43" spans="2:13" ht="27.75" customHeight="1" x14ac:dyDescent="0.15">
      <c r="B43" s="1280"/>
      <c r="C43" s="1281"/>
      <c r="D43" s="106"/>
      <c r="E43" s="1284" t="s">
        <v>32</v>
      </c>
      <c r="F43" s="1284"/>
      <c r="G43" s="1284"/>
      <c r="H43" s="1285"/>
      <c r="I43" s="107">
        <v>17998</v>
      </c>
      <c r="J43" s="108">
        <v>17841</v>
      </c>
      <c r="K43" s="108">
        <v>17278</v>
      </c>
      <c r="L43" s="108">
        <v>17150</v>
      </c>
      <c r="M43" s="109">
        <v>16630</v>
      </c>
    </row>
    <row r="44" spans="2:13" ht="27.75" customHeight="1" x14ac:dyDescent="0.15">
      <c r="B44" s="1280"/>
      <c r="C44" s="1281"/>
      <c r="D44" s="106"/>
      <c r="E44" s="1284" t="s">
        <v>33</v>
      </c>
      <c r="F44" s="1284"/>
      <c r="G44" s="1284"/>
      <c r="H44" s="1285"/>
      <c r="I44" s="107">
        <v>7</v>
      </c>
      <c r="J44" s="108">
        <v>3</v>
      </c>
      <c r="K44" s="108" t="s">
        <v>507</v>
      </c>
      <c r="L44" s="108" t="s">
        <v>507</v>
      </c>
      <c r="M44" s="109" t="s">
        <v>507</v>
      </c>
    </row>
    <row r="45" spans="2:13" ht="27.75" customHeight="1" x14ac:dyDescent="0.15">
      <c r="B45" s="1280"/>
      <c r="C45" s="1281"/>
      <c r="D45" s="106"/>
      <c r="E45" s="1284" t="s">
        <v>34</v>
      </c>
      <c r="F45" s="1284"/>
      <c r="G45" s="1284"/>
      <c r="H45" s="1285"/>
      <c r="I45" s="107">
        <v>3221</v>
      </c>
      <c r="J45" s="108">
        <v>2973</v>
      </c>
      <c r="K45" s="108">
        <v>2617</v>
      </c>
      <c r="L45" s="108">
        <v>2671</v>
      </c>
      <c r="M45" s="109">
        <v>2340</v>
      </c>
    </row>
    <row r="46" spans="2:13" ht="27.75" customHeight="1" x14ac:dyDescent="0.15">
      <c r="B46" s="1280"/>
      <c r="C46" s="1281"/>
      <c r="D46" s="110"/>
      <c r="E46" s="1284" t="s">
        <v>35</v>
      </c>
      <c r="F46" s="1284"/>
      <c r="G46" s="1284"/>
      <c r="H46" s="1285"/>
      <c r="I46" s="107">
        <v>54</v>
      </c>
      <c r="J46" s="108">
        <v>50</v>
      </c>
      <c r="K46" s="108">
        <v>47</v>
      </c>
      <c r="L46" s="108">
        <v>43</v>
      </c>
      <c r="M46" s="109">
        <v>39</v>
      </c>
    </row>
    <row r="47" spans="2:13" ht="27.75" customHeight="1" x14ac:dyDescent="0.15">
      <c r="B47" s="1280"/>
      <c r="C47" s="1281"/>
      <c r="D47" s="111"/>
      <c r="E47" s="1294" t="s">
        <v>36</v>
      </c>
      <c r="F47" s="1295"/>
      <c r="G47" s="1295"/>
      <c r="H47" s="1296"/>
      <c r="I47" s="107" t="s">
        <v>507</v>
      </c>
      <c r="J47" s="108" t="s">
        <v>507</v>
      </c>
      <c r="K47" s="108" t="s">
        <v>507</v>
      </c>
      <c r="L47" s="108" t="s">
        <v>507</v>
      </c>
      <c r="M47" s="109" t="s">
        <v>507</v>
      </c>
    </row>
    <row r="48" spans="2:13" ht="27.75" customHeight="1" x14ac:dyDescent="0.15">
      <c r="B48" s="1280"/>
      <c r="C48" s="1281"/>
      <c r="D48" s="106"/>
      <c r="E48" s="1284" t="s">
        <v>37</v>
      </c>
      <c r="F48" s="1284"/>
      <c r="G48" s="1284"/>
      <c r="H48" s="1285"/>
      <c r="I48" s="107" t="s">
        <v>507</v>
      </c>
      <c r="J48" s="108" t="s">
        <v>507</v>
      </c>
      <c r="K48" s="108" t="s">
        <v>507</v>
      </c>
      <c r="L48" s="108" t="s">
        <v>507</v>
      </c>
      <c r="M48" s="109" t="s">
        <v>507</v>
      </c>
    </row>
    <row r="49" spans="2:13" ht="27.75" customHeight="1" x14ac:dyDescent="0.15">
      <c r="B49" s="1282"/>
      <c r="C49" s="1283"/>
      <c r="D49" s="106"/>
      <c r="E49" s="1284" t="s">
        <v>38</v>
      </c>
      <c r="F49" s="1284"/>
      <c r="G49" s="1284"/>
      <c r="H49" s="1285"/>
      <c r="I49" s="107" t="s">
        <v>507</v>
      </c>
      <c r="J49" s="108" t="s">
        <v>507</v>
      </c>
      <c r="K49" s="108" t="s">
        <v>507</v>
      </c>
      <c r="L49" s="108" t="s">
        <v>507</v>
      </c>
      <c r="M49" s="109" t="s">
        <v>507</v>
      </c>
    </row>
    <row r="50" spans="2:13" ht="27.75" customHeight="1" x14ac:dyDescent="0.15">
      <c r="B50" s="1278" t="s">
        <v>39</v>
      </c>
      <c r="C50" s="1279"/>
      <c r="D50" s="112"/>
      <c r="E50" s="1284" t="s">
        <v>40</v>
      </c>
      <c r="F50" s="1284"/>
      <c r="G50" s="1284"/>
      <c r="H50" s="1285"/>
      <c r="I50" s="107">
        <v>10393</v>
      </c>
      <c r="J50" s="108">
        <v>10192</v>
      </c>
      <c r="K50" s="108">
        <v>9834</v>
      </c>
      <c r="L50" s="108">
        <v>8857</v>
      </c>
      <c r="M50" s="109">
        <v>8630</v>
      </c>
    </row>
    <row r="51" spans="2:13" ht="27.75" customHeight="1" x14ac:dyDescent="0.15">
      <c r="B51" s="1280"/>
      <c r="C51" s="1281"/>
      <c r="D51" s="106"/>
      <c r="E51" s="1284" t="s">
        <v>41</v>
      </c>
      <c r="F51" s="1284"/>
      <c r="G51" s="1284"/>
      <c r="H51" s="1285"/>
      <c r="I51" s="107">
        <v>1360</v>
      </c>
      <c r="J51" s="108">
        <v>1263</v>
      </c>
      <c r="K51" s="108">
        <v>1199</v>
      </c>
      <c r="L51" s="108">
        <v>1158</v>
      </c>
      <c r="M51" s="109">
        <v>1162</v>
      </c>
    </row>
    <row r="52" spans="2:13" ht="27.75" customHeight="1" x14ac:dyDescent="0.15">
      <c r="B52" s="1282"/>
      <c r="C52" s="1283"/>
      <c r="D52" s="106"/>
      <c r="E52" s="1284" t="s">
        <v>42</v>
      </c>
      <c r="F52" s="1284"/>
      <c r="G52" s="1284"/>
      <c r="H52" s="1285"/>
      <c r="I52" s="107">
        <v>26596</v>
      </c>
      <c r="J52" s="108">
        <v>28631</v>
      </c>
      <c r="K52" s="108">
        <v>28136</v>
      </c>
      <c r="L52" s="108">
        <v>27950</v>
      </c>
      <c r="M52" s="109">
        <v>27385</v>
      </c>
    </row>
    <row r="53" spans="2:13" ht="27.75" customHeight="1" thickBot="1" x14ac:dyDescent="0.2">
      <c r="B53" s="1286" t="s">
        <v>20</v>
      </c>
      <c r="C53" s="1287"/>
      <c r="D53" s="113"/>
      <c r="E53" s="1288" t="s">
        <v>43</v>
      </c>
      <c r="F53" s="1288"/>
      <c r="G53" s="1288"/>
      <c r="H53" s="1289"/>
      <c r="I53" s="114">
        <v>6863</v>
      </c>
      <c r="J53" s="115">
        <v>7110</v>
      </c>
      <c r="K53" s="115">
        <v>6579</v>
      </c>
      <c r="L53" s="115">
        <v>8247</v>
      </c>
      <c r="M53" s="116">
        <v>8040</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uIavj7kro9aBQpfrydzk1qgzcveDuY+YTi0WdDl7B8ZdsnMco0dbCYeIpq/eYi0y/TQRLnf9MfHyWxMknB3GA==" saltValue="kP/2CpaSgbMLzcZbMu9t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5" t="s">
        <v>46</v>
      </c>
      <c r="D55" s="1305"/>
      <c r="E55" s="1306"/>
      <c r="F55" s="128">
        <v>5980</v>
      </c>
      <c r="G55" s="128">
        <v>5311</v>
      </c>
      <c r="H55" s="129">
        <v>4976</v>
      </c>
    </row>
    <row r="56" spans="2:8" ht="52.5" customHeight="1" x14ac:dyDescent="0.15">
      <c r="B56" s="130"/>
      <c r="C56" s="1307" t="s">
        <v>47</v>
      </c>
      <c r="D56" s="1307"/>
      <c r="E56" s="1308"/>
      <c r="F56" s="131">
        <v>1944</v>
      </c>
      <c r="G56" s="131">
        <v>1546</v>
      </c>
      <c r="H56" s="132">
        <v>1500</v>
      </c>
    </row>
    <row r="57" spans="2:8" ht="53.25" customHeight="1" x14ac:dyDescent="0.15">
      <c r="B57" s="130"/>
      <c r="C57" s="1309" t="s">
        <v>48</v>
      </c>
      <c r="D57" s="1309"/>
      <c r="E57" s="1310"/>
      <c r="F57" s="133">
        <v>3079</v>
      </c>
      <c r="G57" s="133">
        <v>3174</v>
      </c>
      <c r="H57" s="134">
        <v>3396</v>
      </c>
    </row>
    <row r="58" spans="2:8" ht="45.75" customHeight="1" x14ac:dyDescent="0.15">
      <c r="B58" s="135"/>
      <c r="C58" s="1297" t="s">
        <v>588</v>
      </c>
      <c r="D58" s="1298"/>
      <c r="E58" s="1299"/>
      <c r="F58" s="136">
        <v>2448</v>
      </c>
      <c r="G58" s="136">
        <v>2448</v>
      </c>
      <c r="H58" s="137">
        <v>2478</v>
      </c>
    </row>
    <row r="59" spans="2:8" ht="45.75" customHeight="1" x14ac:dyDescent="0.15">
      <c r="B59" s="135"/>
      <c r="C59" s="1297" t="s">
        <v>589</v>
      </c>
      <c r="D59" s="1298"/>
      <c r="E59" s="1299"/>
      <c r="F59" s="136">
        <v>553</v>
      </c>
      <c r="G59" s="136">
        <v>553</v>
      </c>
      <c r="H59" s="137">
        <v>515</v>
      </c>
    </row>
    <row r="60" spans="2:8" ht="45.75" customHeight="1" x14ac:dyDescent="0.15">
      <c r="B60" s="135"/>
      <c r="C60" s="1297" t="s">
        <v>592</v>
      </c>
      <c r="D60" s="1298"/>
      <c r="E60" s="1299"/>
      <c r="F60" s="136" t="s">
        <v>593</v>
      </c>
      <c r="G60" s="136" t="s">
        <v>593</v>
      </c>
      <c r="H60" s="137">
        <v>174</v>
      </c>
    </row>
    <row r="61" spans="2:8" ht="45.75" customHeight="1" x14ac:dyDescent="0.15">
      <c r="B61" s="135"/>
      <c r="C61" s="1297" t="s">
        <v>590</v>
      </c>
      <c r="D61" s="1298"/>
      <c r="E61" s="1299"/>
      <c r="F61" s="136">
        <v>25</v>
      </c>
      <c r="G61" s="136">
        <v>118</v>
      </c>
      <c r="H61" s="137">
        <v>118</v>
      </c>
    </row>
    <row r="62" spans="2:8" ht="45.75" customHeight="1" thickBot="1" x14ac:dyDescent="0.2">
      <c r="B62" s="138"/>
      <c r="C62" s="1300" t="s">
        <v>591</v>
      </c>
      <c r="D62" s="1301"/>
      <c r="E62" s="1302"/>
      <c r="F62" s="139" t="s">
        <v>507</v>
      </c>
      <c r="G62" s="139">
        <v>27</v>
      </c>
      <c r="H62" s="140">
        <v>90</v>
      </c>
    </row>
    <row r="63" spans="2:8" ht="52.5" customHeight="1" thickBot="1" x14ac:dyDescent="0.2">
      <c r="B63" s="141"/>
      <c r="C63" s="1303" t="s">
        <v>49</v>
      </c>
      <c r="D63" s="1303"/>
      <c r="E63" s="1304"/>
      <c r="F63" s="142">
        <v>11002</v>
      </c>
      <c r="G63" s="142">
        <v>10031</v>
      </c>
      <c r="H63" s="143">
        <v>9872</v>
      </c>
    </row>
    <row r="64" spans="2:8" ht="15" customHeight="1" x14ac:dyDescent="0.15"/>
  </sheetData>
  <sheetProtection algorithmName="SHA-512" hashValue="a413KriRU8JOt3ZxLUJscsDwGwjFF8oCPlAZXCJIN+LOHIOobFYsxXNh5RhEJ1dv72eh4r4XsnKvualj467x/w==" saltValue="oV+rO1eksuqBOyZctL9X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601</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548</v>
      </c>
      <c r="BQ50" s="1315"/>
      <c r="BR50" s="1315"/>
      <c r="BS50" s="1315"/>
      <c r="BT50" s="1315"/>
      <c r="BU50" s="1315"/>
      <c r="BV50" s="1315"/>
      <c r="BW50" s="1315"/>
      <c r="BX50" s="1315" t="s">
        <v>549</v>
      </c>
      <c r="BY50" s="1315"/>
      <c r="BZ50" s="1315"/>
      <c r="CA50" s="1315"/>
      <c r="CB50" s="1315"/>
      <c r="CC50" s="1315"/>
      <c r="CD50" s="1315"/>
      <c r="CE50" s="1315"/>
      <c r="CF50" s="1315" t="s">
        <v>550</v>
      </c>
      <c r="CG50" s="1315"/>
      <c r="CH50" s="1315"/>
      <c r="CI50" s="1315"/>
      <c r="CJ50" s="1315"/>
      <c r="CK50" s="1315"/>
      <c r="CL50" s="1315"/>
      <c r="CM50" s="1315"/>
      <c r="CN50" s="1315" t="s">
        <v>551</v>
      </c>
      <c r="CO50" s="1315"/>
      <c r="CP50" s="1315"/>
      <c r="CQ50" s="1315"/>
      <c r="CR50" s="1315"/>
      <c r="CS50" s="1315"/>
      <c r="CT50" s="1315"/>
      <c r="CU50" s="1315"/>
      <c r="CV50" s="1315" t="s">
        <v>552</v>
      </c>
      <c r="CW50" s="1315"/>
      <c r="CX50" s="1315"/>
      <c r="CY50" s="1315"/>
      <c r="CZ50" s="1315"/>
      <c r="DA50" s="1315"/>
      <c r="DB50" s="1315"/>
      <c r="DC50" s="1315"/>
    </row>
    <row r="51" spans="1:109" ht="13.5" customHeight="1" x14ac:dyDescent="0.15">
      <c r="B51" s="397"/>
      <c r="G51" s="1329"/>
      <c r="H51" s="1329"/>
      <c r="I51" s="1330"/>
      <c r="J51" s="1330"/>
      <c r="K51" s="1328"/>
      <c r="L51" s="1328"/>
      <c r="M51" s="1328"/>
      <c r="N51" s="1328"/>
      <c r="AM51" s="406"/>
      <c r="AN51" s="1318" t="s">
        <v>602</v>
      </c>
      <c r="AO51" s="1318"/>
      <c r="AP51" s="1318"/>
      <c r="AQ51" s="1318"/>
      <c r="AR51" s="1318"/>
      <c r="AS51" s="1318"/>
      <c r="AT51" s="1318"/>
      <c r="AU51" s="1318"/>
      <c r="AV51" s="1318"/>
      <c r="AW51" s="1318"/>
      <c r="AX51" s="1318"/>
      <c r="AY51" s="1318"/>
      <c r="AZ51" s="1318"/>
      <c r="BA51" s="1318"/>
      <c r="BB51" s="1318" t="s">
        <v>603</v>
      </c>
      <c r="BC51" s="1318"/>
      <c r="BD51" s="1318"/>
      <c r="BE51" s="1318"/>
      <c r="BF51" s="1318"/>
      <c r="BG51" s="1318"/>
      <c r="BH51" s="1318"/>
      <c r="BI51" s="1318"/>
      <c r="BJ51" s="1318"/>
      <c r="BK51" s="1318"/>
      <c r="BL51" s="1318"/>
      <c r="BM51" s="1318"/>
      <c r="BN51" s="1318"/>
      <c r="BO51" s="1318"/>
      <c r="BP51" s="1317">
        <v>57</v>
      </c>
      <c r="BQ51" s="1317"/>
      <c r="BR51" s="1317"/>
      <c r="BS51" s="1317"/>
      <c r="BT51" s="1317"/>
      <c r="BU51" s="1317"/>
      <c r="BV51" s="1317"/>
      <c r="BW51" s="1317"/>
      <c r="BX51" s="1316"/>
      <c r="BY51" s="1317"/>
      <c r="BZ51" s="1317"/>
      <c r="CA51" s="1317"/>
      <c r="CB51" s="1317"/>
      <c r="CC51" s="1317"/>
      <c r="CD51" s="1317"/>
      <c r="CE51" s="1317"/>
      <c r="CF51" s="1316"/>
      <c r="CG51" s="1317"/>
      <c r="CH51" s="1317"/>
      <c r="CI51" s="1317"/>
      <c r="CJ51" s="1317"/>
      <c r="CK51" s="1317"/>
      <c r="CL51" s="1317"/>
      <c r="CM51" s="1317"/>
      <c r="CN51" s="1316"/>
      <c r="CO51" s="1317"/>
      <c r="CP51" s="1317"/>
      <c r="CQ51" s="1317"/>
      <c r="CR51" s="1317"/>
      <c r="CS51" s="1317"/>
      <c r="CT51" s="1317"/>
      <c r="CU51" s="1317"/>
      <c r="CV51" s="1316"/>
      <c r="CW51" s="1317"/>
      <c r="CX51" s="1317"/>
      <c r="CY51" s="1317"/>
      <c r="CZ51" s="1317"/>
      <c r="DA51" s="1317"/>
      <c r="DB51" s="1317"/>
      <c r="DC51" s="1317"/>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604</v>
      </c>
      <c r="BC53" s="1318"/>
      <c r="BD53" s="1318"/>
      <c r="BE53" s="1318"/>
      <c r="BF53" s="1318"/>
      <c r="BG53" s="1318"/>
      <c r="BH53" s="1318"/>
      <c r="BI53" s="1318"/>
      <c r="BJ53" s="1318"/>
      <c r="BK53" s="1318"/>
      <c r="BL53" s="1318"/>
      <c r="BM53" s="1318"/>
      <c r="BN53" s="1318"/>
      <c r="BO53" s="1318"/>
      <c r="BP53" s="1317">
        <v>54.2</v>
      </c>
      <c r="BQ53" s="1317"/>
      <c r="BR53" s="1317"/>
      <c r="BS53" s="1317"/>
      <c r="BT53" s="1317"/>
      <c r="BU53" s="1317"/>
      <c r="BV53" s="1317"/>
      <c r="BW53" s="1317"/>
      <c r="BX53" s="1316"/>
      <c r="BY53" s="1317"/>
      <c r="BZ53" s="1317"/>
      <c r="CA53" s="1317"/>
      <c r="CB53" s="1317"/>
      <c r="CC53" s="1317"/>
      <c r="CD53" s="1317"/>
      <c r="CE53" s="1317"/>
      <c r="CF53" s="1316"/>
      <c r="CG53" s="1317"/>
      <c r="CH53" s="1317"/>
      <c r="CI53" s="1317"/>
      <c r="CJ53" s="1317"/>
      <c r="CK53" s="1317"/>
      <c r="CL53" s="1317"/>
      <c r="CM53" s="1317"/>
      <c r="CN53" s="1316"/>
      <c r="CO53" s="1317"/>
      <c r="CP53" s="1317"/>
      <c r="CQ53" s="1317"/>
      <c r="CR53" s="1317"/>
      <c r="CS53" s="1317"/>
      <c r="CT53" s="1317"/>
      <c r="CU53" s="1317"/>
      <c r="CV53" s="1316"/>
      <c r="CW53" s="1317"/>
      <c r="CX53" s="1317"/>
      <c r="CY53" s="1317"/>
      <c r="CZ53" s="1317"/>
      <c r="DA53" s="1317"/>
      <c r="DB53" s="1317"/>
      <c r="DC53" s="1317"/>
    </row>
    <row r="54" spans="1:109" x14ac:dyDescent="0.15">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5"/>
      <c r="B55" s="397"/>
      <c r="G55" s="1311"/>
      <c r="H55" s="1311"/>
      <c r="I55" s="1311"/>
      <c r="J55" s="1311"/>
      <c r="K55" s="1328"/>
      <c r="L55" s="1328"/>
      <c r="M55" s="1328"/>
      <c r="N55" s="1328"/>
      <c r="AN55" s="1315" t="s">
        <v>605</v>
      </c>
      <c r="AO55" s="1315"/>
      <c r="AP55" s="1315"/>
      <c r="AQ55" s="1315"/>
      <c r="AR55" s="1315"/>
      <c r="AS55" s="1315"/>
      <c r="AT55" s="1315"/>
      <c r="AU55" s="1315"/>
      <c r="AV55" s="1315"/>
      <c r="AW55" s="1315"/>
      <c r="AX55" s="1315"/>
      <c r="AY55" s="1315"/>
      <c r="AZ55" s="1315"/>
      <c r="BA55" s="1315"/>
      <c r="BB55" s="1318" t="s">
        <v>603</v>
      </c>
      <c r="BC55" s="1318"/>
      <c r="BD55" s="1318"/>
      <c r="BE55" s="1318"/>
      <c r="BF55" s="1318"/>
      <c r="BG55" s="1318"/>
      <c r="BH55" s="1318"/>
      <c r="BI55" s="1318"/>
      <c r="BJ55" s="1318"/>
      <c r="BK55" s="1318"/>
      <c r="BL55" s="1318"/>
      <c r="BM55" s="1318"/>
      <c r="BN55" s="1318"/>
      <c r="BO55" s="1318"/>
      <c r="BP55" s="1317">
        <v>54.6</v>
      </c>
      <c r="BQ55" s="1317"/>
      <c r="BR55" s="1317"/>
      <c r="BS55" s="1317"/>
      <c r="BT55" s="1317"/>
      <c r="BU55" s="1317"/>
      <c r="BV55" s="1317"/>
      <c r="BW55" s="1317"/>
      <c r="BX55" s="1316"/>
      <c r="BY55" s="1317"/>
      <c r="BZ55" s="1317"/>
      <c r="CA55" s="1317"/>
      <c r="CB55" s="1317"/>
      <c r="CC55" s="1317"/>
      <c r="CD55" s="1317"/>
      <c r="CE55" s="1317"/>
      <c r="CF55" s="1316"/>
      <c r="CG55" s="1317"/>
      <c r="CH55" s="1317"/>
      <c r="CI55" s="1317"/>
      <c r="CJ55" s="1317"/>
      <c r="CK55" s="1317"/>
      <c r="CL55" s="1317"/>
      <c r="CM55" s="1317"/>
      <c r="CN55" s="1316"/>
      <c r="CO55" s="1317"/>
      <c r="CP55" s="1317"/>
      <c r="CQ55" s="1317"/>
      <c r="CR55" s="1317"/>
      <c r="CS55" s="1317"/>
      <c r="CT55" s="1317"/>
      <c r="CU55" s="1317"/>
      <c r="CV55" s="1316"/>
      <c r="CW55" s="1317"/>
      <c r="CX55" s="1317"/>
      <c r="CY55" s="1317"/>
      <c r="CZ55" s="1317"/>
      <c r="DA55" s="1317"/>
      <c r="DB55" s="1317"/>
      <c r="DC55" s="1317"/>
    </row>
    <row r="56" spans="1:109" x14ac:dyDescent="0.15">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x14ac:dyDescent="0.15">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604</v>
      </c>
      <c r="BC57" s="1318"/>
      <c r="BD57" s="1318"/>
      <c r="BE57" s="1318"/>
      <c r="BF57" s="1318"/>
      <c r="BG57" s="1318"/>
      <c r="BH57" s="1318"/>
      <c r="BI57" s="1318"/>
      <c r="BJ57" s="1318"/>
      <c r="BK57" s="1318"/>
      <c r="BL57" s="1318"/>
      <c r="BM57" s="1318"/>
      <c r="BN57" s="1318"/>
      <c r="BO57" s="1318"/>
      <c r="BP57" s="1317">
        <v>58.3</v>
      </c>
      <c r="BQ57" s="1317"/>
      <c r="BR57" s="1317"/>
      <c r="BS57" s="1317"/>
      <c r="BT57" s="1317"/>
      <c r="BU57" s="1317"/>
      <c r="BV57" s="1317"/>
      <c r="BW57" s="1317"/>
      <c r="BX57" s="1316"/>
      <c r="BY57" s="1317"/>
      <c r="BZ57" s="1317"/>
      <c r="CA57" s="1317"/>
      <c r="CB57" s="1317"/>
      <c r="CC57" s="1317"/>
      <c r="CD57" s="1317"/>
      <c r="CE57" s="1317"/>
      <c r="CF57" s="1316"/>
      <c r="CG57" s="1317"/>
      <c r="CH57" s="1317"/>
      <c r="CI57" s="1317"/>
      <c r="CJ57" s="1317"/>
      <c r="CK57" s="1317"/>
      <c r="CL57" s="1317"/>
      <c r="CM57" s="1317"/>
      <c r="CN57" s="1316"/>
      <c r="CO57" s="1317"/>
      <c r="CP57" s="1317"/>
      <c r="CQ57" s="1317"/>
      <c r="CR57" s="1317"/>
      <c r="CS57" s="1317"/>
      <c r="CT57" s="1317"/>
      <c r="CU57" s="1317"/>
      <c r="CV57" s="1316"/>
      <c r="CW57" s="1317"/>
      <c r="CX57" s="1317"/>
      <c r="CY57" s="1317"/>
      <c r="CZ57" s="1317"/>
      <c r="DA57" s="1317"/>
      <c r="DB57" s="1317"/>
      <c r="DC57" s="1317"/>
      <c r="DD57" s="410"/>
      <c r="DE57" s="409"/>
    </row>
    <row r="58" spans="1:109" s="405" customFormat="1" x14ac:dyDescent="0.15">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606</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2" t="s">
        <v>613</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7"/>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7"/>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7"/>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7"/>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601</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548</v>
      </c>
      <c r="BQ72" s="1315"/>
      <c r="BR72" s="1315"/>
      <c r="BS72" s="1315"/>
      <c r="BT72" s="1315"/>
      <c r="BU72" s="1315"/>
      <c r="BV72" s="1315"/>
      <c r="BW72" s="1315"/>
      <c r="BX72" s="1315" t="s">
        <v>549</v>
      </c>
      <c r="BY72" s="1315"/>
      <c r="BZ72" s="1315"/>
      <c r="CA72" s="1315"/>
      <c r="CB72" s="1315"/>
      <c r="CC72" s="1315"/>
      <c r="CD72" s="1315"/>
      <c r="CE72" s="1315"/>
      <c r="CF72" s="1315" t="s">
        <v>550</v>
      </c>
      <c r="CG72" s="1315"/>
      <c r="CH72" s="1315"/>
      <c r="CI72" s="1315"/>
      <c r="CJ72" s="1315"/>
      <c r="CK72" s="1315"/>
      <c r="CL72" s="1315"/>
      <c r="CM72" s="1315"/>
      <c r="CN72" s="1315" t="s">
        <v>551</v>
      </c>
      <c r="CO72" s="1315"/>
      <c r="CP72" s="1315"/>
      <c r="CQ72" s="1315"/>
      <c r="CR72" s="1315"/>
      <c r="CS72" s="1315"/>
      <c r="CT72" s="1315"/>
      <c r="CU72" s="1315"/>
      <c r="CV72" s="1315" t="s">
        <v>552</v>
      </c>
      <c r="CW72" s="1315"/>
      <c r="CX72" s="1315"/>
      <c r="CY72" s="1315"/>
      <c r="CZ72" s="1315"/>
      <c r="DA72" s="1315"/>
      <c r="DB72" s="1315"/>
      <c r="DC72" s="1315"/>
    </row>
    <row r="73" spans="2:107" x14ac:dyDescent="0.15">
      <c r="B73" s="397"/>
      <c r="G73" s="1329"/>
      <c r="H73" s="1329"/>
      <c r="I73" s="1329"/>
      <c r="J73" s="1329"/>
      <c r="K73" s="1341"/>
      <c r="L73" s="1341"/>
      <c r="M73" s="1341"/>
      <c r="N73" s="1341"/>
      <c r="AM73" s="406"/>
      <c r="AN73" s="1318" t="s">
        <v>602</v>
      </c>
      <c r="AO73" s="1318"/>
      <c r="AP73" s="1318"/>
      <c r="AQ73" s="1318"/>
      <c r="AR73" s="1318"/>
      <c r="AS73" s="1318"/>
      <c r="AT73" s="1318"/>
      <c r="AU73" s="1318"/>
      <c r="AV73" s="1318"/>
      <c r="AW73" s="1318"/>
      <c r="AX73" s="1318"/>
      <c r="AY73" s="1318"/>
      <c r="AZ73" s="1318"/>
      <c r="BA73" s="1318"/>
      <c r="BB73" s="1318" t="s">
        <v>607</v>
      </c>
      <c r="BC73" s="1318"/>
      <c r="BD73" s="1318"/>
      <c r="BE73" s="1318"/>
      <c r="BF73" s="1318"/>
      <c r="BG73" s="1318"/>
      <c r="BH73" s="1318"/>
      <c r="BI73" s="1318"/>
      <c r="BJ73" s="1318"/>
      <c r="BK73" s="1318"/>
      <c r="BL73" s="1318"/>
      <c r="BM73" s="1318"/>
      <c r="BN73" s="1318"/>
      <c r="BO73" s="1318"/>
      <c r="BP73" s="1317">
        <v>57</v>
      </c>
      <c r="BQ73" s="1317"/>
      <c r="BR73" s="1317"/>
      <c r="BS73" s="1317"/>
      <c r="BT73" s="1317"/>
      <c r="BU73" s="1317"/>
      <c r="BV73" s="1317"/>
      <c r="BW73" s="1317"/>
      <c r="BX73" s="1317">
        <v>61.6</v>
      </c>
      <c r="BY73" s="1317"/>
      <c r="BZ73" s="1317"/>
      <c r="CA73" s="1317"/>
      <c r="CB73" s="1317"/>
      <c r="CC73" s="1317"/>
      <c r="CD73" s="1317"/>
      <c r="CE73" s="1317"/>
      <c r="CF73" s="1317">
        <v>58.5</v>
      </c>
      <c r="CG73" s="1317"/>
      <c r="CH73" s="1317"/>
      <c r="CI73" s="1317"/>
      <c r="CJ73" s="1317"/>
      <c r="CK73" s="1317"/>
      <c r="CL73" s="1317"/>
      <c r="CM73" s="1317"/>
      <c r="CN73" s="1317">
        <v>74.2</v>
      </c>
      <c r="CO73" s="1317"/>
      <c r="CP73" s="1317"/>
      <c r="CQ73" s="1317"/>
      <c r="CR73" s="1317"/>
      <c r="CS73" s="1317"/>
      <c r="CT73" s="1317"/>
      <c r="CU73" s="1317"/>
      <c r="CV73" s="1317">
        <v>71.5</v>
      </c>
      <c r="CW73" s="1317"/>
      <c r="CX73" s="1317"/>
      <c r="CY73" s="1317"/>
      <c r="CZ73" s="1317"/>
      <c r="DA73" s="1317"/>
      <c r="DB73" s="1317"/>
      <c r="DC73" s="1317"/>
    </row>
    <row r="74" spans="2:107" x14ac:dyDescent="0.15">
      <c r="B74" s="397"/>
      <c r="G74" s="1329"/>
      <c r="H74" s="1329"/>
      <c r="I74" s="1329"/>
      <c r="J74" s="1329"/>
      <c r="K74" s="1341"/>
      <c r="L74" s="1341"/>
      <c r="M74" s="1341"/>
      <c r="N74" s="1341"/>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608</v>
      </c>
      <c r="BC75" s="1318"/>
      <c r="BD75" s="1318"/>
      <c r="BE75" s="1318"/>
      <c r="BF75" s="1318"/>
      <c r="BG75" s="1318"/>
      <c r="BH75" s="1318"/>
      <c r="BI75" s="1318"/>
      <c r="BJ75" s="1318"/>
      <c r="BK75" s="1318"/>
      <c r="BL75" s="1318"/>
      <c r="BM75" s="1318"/>
      <c r="BN75" s="1318"/>
      <c r="BO75" s="1318"/>
      <c r="BP75" s="1317">
        <v>9.1999999999999993</v>
      </c>
      <c r="BQ75" s="1317"/>
      <c r="BR75" s="1317"/>
      <c r="BS75" s="1317"/>
      <c r="BT75" s="1317"/>
      <c r="BU75" s="1317"/>
      <c r="BV75" s="1317"/>
      <c r="BW75" s="1317"/>
      <c r="BX75" s="1317">
        <v>10.199999999999999</v>
      </c>
      <c r="BY75" s="1317"/>
      <c r="BZ75" s="1317"/>
      <c r="CA75" s="1317"/>
      <c r="CB75" s="1317"/>
      <c r="CC75" s="1317"/>
      <c r="CD75" s="1317"/>
      <c r="CE75" s="1317"/>
      <c r="CF75" s="1317">
        <v>10.9</v>
      </c>
      <c r="CG75" s="1317"/>
      <c r="CH75" s="1317"/>
      <c r="CI75" s="1317"/>
      <c r="CJ75" s="1317"/>
      <c r="CK75" s="1317"/>
      <c r="CL75" s="1317"/>
      <c r="CM75" s="1317"/>
      <c r="CN75" s="1317">
        <v>10.9</v>
      </c>
      <c r="CO75" s="1317"/>
      <c r="CP75" s="1317"/>
      <c r="CQ75" s="1317"/>
      <c r="CR75" s="1317"/>
      <c r="CS75" s="1317"/>
      <c r="CT75" s="1317"/>
      <c r="CU75" s="1317"/>
      <c r="CV75" s="1317">
        <v>10</v>
      </c>
      <c r="CW75" s="1317"/>
      <c r="CX75" s="1317"/>
      <c r="CY75" s="1317"/>
      <c r="CZ75" s="1317"/>
      <c r="DA75" s="1317"/>
      <c r="DB75" s="1317"/>
      <c r="DC75" s="1317"/>
    </row>
    <row r="76" spans="2:107" x14ac:dyDescent="0.15">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7"/>
      <c r="G77" s="1311"/>
      <c r="H77" s="1311"/>
      <c r="I77" s="1311"/>
      <c r="J77" s="1311"/>
      <c r="K77" s="1341"/>
      <c r="L77" s="1341"/>
      <c r="M77" s="1341"/>
      <c r="N77" s="1341"/>
      <c r="AN77" s="1315" t="s">
        <v>605</v>
      </c>
      <c r="AO77" s="1315"/>
      <c r="AP77" s="1315"/>
      <c r="AQ77" s="1315"/>
      <c r="AR77" s="1315"/>
      <c r="AS77" s="1315"/>
      <c r="AT77" s="1315"/>
      <c r="AU77" s="1315"/>
      <c r="AV77" s="1315"/>
      <c r="AW77" s="1315"/>
      <c r="AX77" s="1315"/>
      <c r="AY77" s="1315"/>
      <c r="AZ77" s="1315"/>
      <c r="BA77" s="1315"/>
      <c r="BB77" s="1318" t="s">
        <v>607</v>
      </c>
      <c r="BC77" s="1318"/>
      <c r="BD77" s="1318"/>
      <c r="BE77" s="1318"/>
      <c r="BF77" s="1318"/>
      <c r="BG77" s="1318"/>
      <c r="BH77" s="1318"/>
      <c r="BI77" s="1318"/>
      <c r="BJ77" s="1318"/>
      <c r="BK77" s="1318"/>
      <c r="BL77" s="1318"/>
      <c r="BM77" s="1318"/>
      <c r="BN77" s="1318"/>
      <c r="BO77" s="1318"/>
      <c r="BP77" s="1317">
        <v>54.6</v>
      </c>
      <c r="BQ77" s="1317"/>
      <c r="BR77" s="1317"/>
      <c r="BS77" s="1317"/>
      <c r="BT77" s="1317"/>
      <c r="BU77" s="1317"/>
      <c r="BV77" s="1317"/>
      <c r="BW77" s="1317"/>
      <c r="BX77" s="1317">
        <v>53.2</v>
      </c>
      <c r="BY77" s="1317"/>
      <c r="BZ77" s="1317"/>
      <c r="CA77" s="1317"/>
      <c r="CB77" s="1317"/>
      <c r="CC77" s="1317"/>
      <c r="CD77" s="1317"/>
      <c r="CE77" s="1317"/>
      <c r="CF77" s="1317">
        <v>47.9</v>
      </c>
      <c r="CG77" s="1317"/>
      <c r="CH77" s="1317"/>
      <c r="CI77" s="1317"/>
      <c r="CJ77" s="1317"/>
      <c r="CK77" s="1317"/>
      <c r="CL77" s="1317"/>
      <c r="CM77" s="1317"/>
      <c r="CN77" s="1317">
        <v>49</v>
      </c>
      <c r="CO77" s="1317"/>
      <c r="CP77" s="1317"/>
      <c r="CQ77" s="1317"/>
      <c r="CR77" s="1317"/>
      <c r="CS77" s="1317"/>
      <c r="CT77" s="1317"/>
      <c r="CU77" s="1317"/>
      <c r="CV77" s="1317">
        <v>41.3</v>
      </c>
      <c r="CW77" s="1317"/>
      <c r="CX77" s="1317"/>
      <c r="CY77" s="1317"/>
      <c r="CZ77" s="1317"/>
      <c r="DA77" s="1317"/>
      <c r="DB77" s="1317"/>
      <c r="DC77" s="1317"/>
    </row>
    <row r="78" spans="2:107" x14ac:dyDescent="0.15">
      <c r="B78" s="397"/>
      <c r="G78" s="1311"/>
      <c r="H78" s="1311"/>
      <c r="I78" s="1311"/>
      <c r="J78" s="1311"/>
      <c r="K78" s="1341"/>
      <c r="L78" s="1341"/>
      <c r="M78" s="1341"/>
      <c r="N78" s="1341"/>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7"/>
      <c r="G79" s="1311"/>
      <c r="H79" s="1311"/>
      <c r="I79" s="1331"/>
      <c r="J79" s="1331"/>
      <c r="K79" s="1342"/>
      <c r="L79" s="1342"/>
      <c r="M79" s="1342"/>
      <c r="N79" s="1342"/>
      <c r="AN79" s="1315"/>
      <c r="AO79" s="1315"/>
      <c r="AP79" s="1315"/>
      <c r="AQ79" s="1315"/>
      <c r="AR79" s="1315"/>
      <c r="AS79" s="1315"/>
      <c r="AT79" s="1315"/>
      <c r="AU79" s="1315"/>
      <c r="AV79" s="1315"/>
      <c r="AW79" s="1315"/>
      <c r="AX79" s="1315"/>
      <c r="AY79" s="1315"/>
      <c r="AZ79" s="1315"/>
      <c r="BA79" s="1315"/>
      <c r="BB79" s="1318" t="s">
        <v>609</v>
      </c>
      <c r="BC79" s="1318"/>
      <c r="BD79" s="1318"/>
      <c r="BE79" s="1318"/>
      <c r="BF79" s="1318"/>
      <c r="BG79" s="1318"/>
      <c r="BH79" s="1318"/>
      <c r="BI79" s="1318"/>
      <c r="BJ79" s="1318"/>
      <c r="BK79" s="1318"/>
      <c r="BL79" s="1318"/>
      <c r="BM79" s="1318"/>
      <c r="BN79" s="1318"/>
      <c r="BO79" s="1318"/>
      <c r="BP79" s="1317">
        <v>10</v>
      </c>
      <c r="BQ79" s="1317"/>
      <c r="BR79" s="1317"/>
      <c r="BS79" s="1317"/>
      <c r="BT79" s="1317"/>
      <c r="BU79" s="1317"/>
      <c r="BV79" s="1317"/>
      <c r="BW79" s="1317"/>
      <c r="BX79" s="1317">
        <v>9.8000000000000007</v>
      </c>
      <c r="BY79" s="1317"/>
      <c r="BZ79" s="1317"/>
      <c r="CA79" s="1317"/>
      <c r="CB79" s="1317"/>
      <c r="CC79" s="1317"/>
      <c r="CD79" s="1317"/>
      <c r="CE79" s="1317"/>
      <c r="CF79" s="1317">
        <v>9.6</v>
      </c>
      <c r="CG79" s="1317"/>
      <c r="CH79" s="1317"/>
      <c r="CI79" s="1317"/>
      <c r="CJ79" s="1317"/>
      <c r="CK79" s="1317"/>
      <c r="CL79" s="1317"/>
      <c r="CM79" s="1317"/>
      <c r="CN79" s="1317">
        <v>9.5</v>
      </c>
      <c r="CO79" s="1317"/>
      <c r="CP79" s="1317"/>
      <c r="CQ79" s="1317"/>
      <c r="CR79" s="1317"/>
      <c r="CS79" s="1317"/>
      <c r="CT79" s="1317"/>
      <c r="CU79" s="1317"/>
      <c r="CV79" s="1317">
        <v>9.1999999999999993</v>
      </c>
      <c r="CW79" s="1317"/>
      <c r="CX79" s="1317"/>
      <c r="CY79" s="1317"/>
      <c r="CZ79" s="1317"/>
      <c r="DA79" s="1317"/>
      <c r="DB79" s="1317"/>
      <c r="DC79" s="1317"/>
    </row>
    <row r="80" spans="2:107" x14ac:dyDescent="0.15">
      <c r="B80" s="397"/>
      <c r="G80" s="1311"/>
      <c r="H80" s="1311"/>
      <c r="I80" s="1331"/>
      <c r="J80" s="1331"/>
      <c r="K80" s="1342"/>
      <c r="L80" s="1342"/>
      <c r="M80" s="1342"/>
      <c r="N80" s="1342"/>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HiQMxmsfzWyDqw6yjM+bz7pkQs9WWBGtuE8R+kSsmKe5qBiGZvZHITeUYl/YYduueLez2N6ED4yWuXRd4iEbA==" saltValue="sUKw5f+EhJio5IrRjXWn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610</v>
      </c>
    </row>
  </sheetData>
  <sheetProtection algorithmName="SHA-512" hashValue="snMyohom7zhgW9o6RmKgy0iReo3JnLZxexhsXJcm2Nj4uEg9bmw8j4P6FHlMgM+OqSz45qoQB12TV43gNyDJmQ==" saltValue="LrAvS+tEZ/T7d9FCogDr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611</v>
      </c>
    </row>
  </sheetData>
  <sheetProtection algorithmName="SHA-512" hashValue="wcLVCHlOWLIsCPPSDAix7vzKw6eKtDS3PosWCLf1FbN/ZGMzUvk8jw2XxiXsM7BKgxlBOE+PReXNKKo+ShNIwA==" saltValue="5EpLRixpRBl083dtOBA+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545</v>
      </c>
      <c r="G2" s="157"/>
      <c r="H2" s="158"/>
    </row>
    <row r="3" spans="1:8" x14ac:dyDescent="0.15">
      <c r="A3" s="154" t="s">
        <v>538</v>
      </c>
      <c r="B3" s="159"/>
      <c r="C3" s="160"/>
      <c r="D3" s="161">
        <v>100635</v>
      </c>
      <c r="E3" s="162"/>
      <c r="F3" s="163">
        <v>83280</v>
      </c>
      <c r="G3" s="164"/>
      <c r="H3" s="165"/>
    </row>
    <row r="4" spans="1:8" x14ac:dyDescent="0.15">
      <c r="A4" s="166"/>
      <c r="B4" s="167"/>
      <c r="C4" s="168"/>
      <c r="D4" s="169">
        <v>40376</v>
      </c>
      <c r="E4" s="170"/>
      <c r="F4" s="171">
        <v>43123</v>
      </c>
      <c r="G4" s="172"/>
      <c r="H4" s="173"/>
    </row>
    <row r="5" spans="1:8" x14ac:dyDescent="0.15">
      <c r="A5" s="154" t="s">
        <v>540</v>
      </c>
      <c r="B5" s="159"/>
      <c r="C5" s="160"/>
      <c r="D5" s="161">
        <v>230138</v>
      </c>
      <c r="E5" s="162"/>
      <c r="F5" s="163">
        <v>88968</v>
      </c>
      <c r="G5" s="164"/>
      <c r="H5" s="165"/>
    </row>
    <row r="6" spans="1:8" x14ac:dyDescent="0.15">
      <c r="A6" s="166"/>
      <c r="B6" s="167"/>
      <c r="C6" s="168"/>
      <c r="D6" s="169">
        <v>81248</v>
      </c>
      <c r="E6" s="170"/>
      <c r="F6" s="171">
        <v>45482</v>
      </c>
      <c r="G6" s="172"/>
      <c r="H6" s="173"/>
    </row>
    <row r="7" spans="1:8" x14ac:dyDescent="0.15">
      <c r="A7" s="154" t="s">
        <v>541</v>
      </c>
      <c r="B7" s="159"/>
      <c r="C7" s="160"/>
      <c r="D7" s="161">
        <v>99704</v>
      </c>
      <c r="E7" s="162"/>
      <c r="F7" s="163">
        <v>85173</v>
      </c>
      <c r="G7" s="164"/>
      <c r="H7" s="165"/>
    </row>
    <row r="8" spans="1:8" x14ac:dyDescent="0.15">
      <c r="A8" s="166"/>
      <c r="B8" s="167"/>
      <c r="C8" s="168"/>
      <c r="D8" s="169">
        <v>61351</v>
      </c>
      <c r="E8" s="170"/>
      <c r="F8" s="171">
        <v>43913</v>
      </c>
      <c r="G8" s="172"/>
      <c r="H8" s="173"/>
    </row>
    <row r="9" spans="1:8" x14ac:dyDescent="0.15">
      <c r="A9" s="154" t="s">
        <v>542</v>
      </c>
      <c r="B9" s="159"/>
      <c r="C9" s="160"/>
      <c r="D9" s="161">
        <v>143714</v>
      </c>
      <c r="E9" s="162"/>
      <c r="F9" s="163">
        <v>94081</v>
      </c>
      <c r="G9" s="164"/>
      <c r="H9" s="165"/>
    </row>
    <row r="10" spans="1:8" x14ac:dyDescent="0.15">
      <c r="A10" s="166"/>
      <c r="B10" s="167"/>
      <c r="C10" s="168"/>
      <c r="D10" s="169">
        <v>93166</v>
      </c>
      <c r="E10" s="170"/>
      <c r="F10" s="171">
        <v>48949</v>
      </c>
      <c r="G10" s="172"/>
      <c r="H10" s="173"/>
    </row>
    <row r="11" spans="1:8" x14ac:dyDescent="0.15">
      <c r="A11" s="154" t="s">
        <v>543</v>
      </c>
      <c r="B11" s="159"/>
      <c r="C11" s="160"/>
      <c r="D11" s="161">
        <v>141077</v>
      </c>
      <c r="E11" s="162"/>
      <c r="F11" s="163">
        <v>92632</v>
      </c>
      <c r="G11" s="164"/>
      <c r="H11" s="165"/>
    </row>
    <row r="12" spans="1:8" x14ac:dyDescent="0.15">
      <c r="A12" s="166"/>
      <c r="B12" s="167"/>
      <c r="C12" s="174"/>
      <c r="D12" s="169">
        <v>54103</v>
      </c>
      <c r="E12" s="170"/>
      <c r="F12" s="171">
        <v>47978</v>
      </c>
      <c r="G12" s="172"/>
      <c r="H12" s="173"/>
    </row>
    <row r="13" spans="1:8" x14ac:dyDescent="0.15">
      <c r="A13" s="154"/>
      <c r="B13" s="159"/>
      <c r="C13" s="175"/>
      <c r="D13" s="176">
        <v>143054</v>
      </c>
      <c r="E13" s="177"/>
      <c r="F13" s="178">
        <v>88827</v>
      </c>
      <c r="G13" s="179"/>
      <c r="H13" s="165"/>
    </row>
    <row r="14" spans="1:8" x14ac:dyDescent="0.15">
      <c r="A14" s="166"/>
      <c r="B14" s="167"/>
      <c r="C14" s="168"/>
      <c r="D14" s="169">
        <v>66049</v>
      </c>
      <c r="E14" s="170"/>
      <c r="F14" s="171">
        <v>45889</v>
      </c>
      <c r="G14" s="172"/>
      <c r="H14" s="173"/>
    </row>
    <row r="17" spans="1:11" x14ac:dyDescent="0.15">
      <c r="A17" s="150" t="s">
        <v>51</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52</v>
      </c>
      <c r="B19" s="180">
        <f>ROUND(VALUE(SUBSTITUTE(実質収支比率等に係る経年分析!F$48,"▲","-")),2)</f>
        <v>4.09</v>
      </c>
      <c r="C19" s="180">
        <f>ROUND(VALUE(SUBSTITUTE(実質収支比率等に係る経年分析!G$48,"▲","-")),2)</f>
        <v>3.61</v>
      </c>
      <c r="D19" s="180">
        <f>ROUND(VALUE(SUBSTITUTE(実質収支比率等に係る経年分析!H$48,"▲","-")),2)</f>
        <v>2.89</v>
      </c>
      <c r="E19" s="180">
        <f>ROUND(VALUE(SUBSTITUTE(実質収支比率等に係る経年分析!I$48,"▲","-")),2)</f>
        <v>4.05</v>
      </c>
      <c r="F19" s="180">
        <f>ROUND(VALUE(SUBSTITUTE(実質収支比率等に係る経年分析!J$48,"▲","-")),2)</f>
        <v>5.24</v>
      </c>
    </row>
    <row r="20" spans="1:11" x14ac:dyDescent="0.15">
      <c r="A20" s="180" t="s">
        <v>53</v>
      </c>
      <c r="B20" s="180">
        <f>ROUND(VALUE(SUBSTITUTE(実質収支比率等に係る経年分析!F$47,"▲","-")),2)</f>
        <v>46.58</v>
      </c>
      <c r="C20" s="180">
        <f>ROUND(VALUE(SUBSTITUTE(実質収支比率等に係る経年分析!G$47,"▲","-")),2)</f>
        <v>46.89</v>
      </c>
      <c r="D20" s="180">
        <f>ROUND(VALUE(SUBSTITUTE(実質収支比率等に係る経年分析!H$47,"▲","-")),2)</f>
        <v>43.41</v>
      </c>
      <c r="E20" s="180">
        <f>ROUND(VALUE(SUBSTITUTE(実質収支比率等に係る経年分析!I$47,"▲","-")),2)</f>
        <v>39.130000000000003</v>
      </c>
      <c r="F20" s="180">
        <f>ROUND(VALUE(SUBSTITUTE(実質収支比率等に係る経年分析!J$47,"▲","-")),2)</f>
        <v>36.54</v>
      </c>
    </row>
    <row r="21" spans="1:11" x14ac:dyDescent="0.15">
      <c r="A21" s="180" t="s">
        <v>54</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-3.96</v>
      </c>
      <c r="E21" s="180">
        <f>IF(ISNUMBER(VALUE(SUBSTITUTE(実質収支比率等に係る経年分析!I$49,"▲","-"))),ROUND(VALUE(SUBSTITUTE(実質収支比率等に係る経年分析!I$49,"▲","-")),2),NA())</f>
        <v>-1.94</v>
      </c>
      <c r="F21" s="180">
        <f>IF(ISNUMBER(VALUE(SUBSTITUTE(実質収支比率等に係る経年分析!J$49,"▲","-"))),ROUND(VALUE(SUBSTITUTE(実質収支比率等に係る経年分析!J$49,"▲","-")),2),NA())</f>
        <v>-1.06</v>
      </c>
    </row>
    <row r="24" spans="1:11" x14ac:dyDescent="0.15">
      <c r="A24" s="150" t="s">
        <v>55</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0.56000000000000005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北秋田市立米内沢診療所特別会計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北秋田市立阿仁診療所特別会計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北秋田市後期高齢者医療特別会計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北秋田市国民健康保険特別会計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北秋田市介護保険特別会計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北秋田市下水道事業会計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5.24</v>
      </c>
    </row>
    <row r="36" spans="1:16" x14ac:dyDescent="0.15">
      <c r="A36" s="181" t="str">
        <f>IF(連結実質赤字比率に係る赤字・黒字の構成分析!C$34="",NA(),連結実質赤字比率に係る赤字・黒字の構成分析!C$34)</f>
        <v>北秋田市水道事業会計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13.12</v>
      </c>
    </row>
    <row r="39" spans="1:16" x14ac:dyDescent="0.15">
      <c r="A39" s="150" t="s">
        <v>58</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2596</v>
      </c>
      <c r="E42" s="182"/>
      <c r="F42" s="182"/>
      <c r="G42" s="182">
        <f>'実質公債費比率（分子）の構造'!L$52</f>
        <v>2594</v>
      </c>
      <c r="H42" s="182"/>
      <c r="I42" s="182"/>
      <c r="J42" s="182">
        <f>'実質公債費比率（分子）の構造'!M$52</f>
        <v>2675</v>
      </c>
      <c r="K42" s="182"/>
      <c r="L42" s="182"/>
      <c r="M42" s="182">
        <f>'実質公債費比率（分子）の構造'!N$52</f>
        <v>2591</v>
      </c>
      <c r="N42" s="182"/>
      <c r="O42" s="182"/>
      <c r="P42" s="182">
        <f>'実質公債費比率（分子）の構造'!O$52</f>
        <v>2515</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64</v>
      </c>
      <c r="B45" s="182">
        <f>'実質公債費比率（分子）の構造'!K$49</f>
        <v>4</v>
      </c>
      <c r="C45" s="182"/>
      <c r="D45" s="182"/>
      <c r="E45" s="182">
        <f>'実質公債費比率（分子）の構造'!L$49</f>
        <v>4</v>
      </c>
      <c r="F45" s="182"/>
      <c r="G45" s="182"/>
      <c r="H45" s="182">
        <f>'実質公債費比率（分子）の構造'!M$49</f>
        <v>4</v>
      </c>
      <c r="I45" s="182"/>
      <c r="J45" s="182"/>
      <c r="K45" s="182" t="str">
        <f>'実質公債費比率（分子）の構造'!N$49</f>
        <v>-</v>
      </c>
      <c r="L45" s="182"/>
      <c r="M45" s="182"/>
      <c r="N45" s="182" t="str">
        <f>'実質公債費比率（分子）の構造'!O$49</f>
        <v>-</v>
      </c>
      <c r="O45" s="182"/>
      <c r="P45" s="182"/>
    </row>
    <row r="46" spans="1:16" x14ac:dyDescent="0.15">
      <c r="A46" s="182" t="s">
        <v>65</v>
      </c>
      <c r="B46" s="182">
        <f>'実質公債費比率（分子）の構造'!K$48</f>
        <v>1187</v>
      </c>
      <c r="C46" s="182"/>
      <c r="D46" s="182"/>
      <c r="E46" s="182">
        <f>'実質公債費比率（分子）の構造'!L$48</f>
        <v>1303</v>
      </c>
      <c r="F46" s="182"/>
      <c r="G46" s="182"/>
      <c r="H46" s="182">
        <f>'実質公債費比率（分子）の構造'!M$48</f>
        <v>1167</v>
      </c>
      <c r="I46" s="182"/>
      <c r="J46" s="182"/>
      <c r="K46" s="182">
        <f>'実質公債費比率（分子）の構造'!N$48</f>
        <v>1133</v>
      </c>
      <c r="L46" s="182"/>
      <c r="M46" s="182"/>
      <c r="N46" s="182">
        <f>'実質公債費比率（分子）の構造'!O$48</f>
        <v>1009</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2611</v>
      </c>
      <c r="C49" s="182"/>
      <c r="D49" s="182"/>
      <c r="E49" s="182">
        <f>'実質公債費比率（分子）の構造'!L$45</f>
        <v>2671</v>
      </c>
      <c r="F49" s="182"/>
      <c r="G49" s="182"/>
      <c r="H49" s="182">
        <f>'実質公債費比率（分子）の構造'!M$45</f>
        <v>2706</v>
      </c>
      <c r="I49" s="182"/>
      <c r="J49" s="182"/>
      <c r="K49" s="182">
        <f>'実質公債費比率（分子）の構造'!N$45</f>
        <v>2570</v>
      </c>
      <c r="L49" s="182"/>
      <c r="M49" s="182"/>
      <c r="N49" s="182">
        <f>'実質公債費比率（分子）の構造'!O$45</f>
        <v>2562</v>
      </c>
      <c r="O49" s="182"/>
      <c r="P49" s="182"/>
    </row>
    <row r="50" spans="1:16" x14ac:dyDescent="0.15">
      <c r="A50" s="182" t="s">
        <v>69</v>
      </c>
      <c r="B50" s="182" t="e">
        <f>NA()</f>
        <v>#N/A</v>
      </c>
      <c r="C50" s="182">
        <f>IF(ISNUMBER('実質公債費比率（分子）の構造'!K$53),'実質公債費比率（分子）の構造'!K$53,NA())</f>
        <v>1206</v>
      </c>
      <c r="D50" s="182" t="e">
        <f>NA()</f>
        <v>#N/A</v>
      </c>
      <c r="E50" s="182" t="e">
        <f>NA()</f>
        <v>#N/A</v>
      </c>
      <c r="F50" s="182">
        <f>IF(ISNUMBER('実質公債費比率（分子）の構造'!L$53),'実質公債費比率（分子）の構造'!L$53,NA())</f>
        <v>1384</v>
      </c>
      <c r="G50" s="182" t="e">
        <f>NA()</f>
        <v>#N/A</v>
      </c>
      <c r="H50" s="182" t="e">
        <f>NA()</f>
        <v>#N/A</v>
      </c>
      <c r="I50" s="182">
        <f>IF(ISNUMBER('実質公債費比率（分子）の構造'!M$53),'実質公債費比率（分子）の構造'!M$53,NA())</f>
        <v>1202</v>
      </c>
      <c r="J50" s="182" t="e">
        <f>NA()</f>
        <v>#N/A</v>
      </c>
      <c r="K50" s="182" t="e">
        <f>NA()</f>
        <v>#N/A</v>
      </c>
      <c r="L50" s="182">
        <f>IF(ISNUMBER('実質公債費比率（分子）の構造'!N$53),'実質公債費比率（分子）の構造'!N$53,NA())</f>
        <v>1112</v>
      </c>
      <c r="M50" s="182" t="e">
        <f>NA()</f>
        <v>#N/A</v>
      </c>
      <c r="N50" s="182" t="e">
        <f>NA()</f>
        <v>#N/A</v>
      </c>
      <c r="O50" s="182">
        <f>IF(ISNUMBER('実質公債費比率（分子）の構造'!O$53),'実質公債費比率（分子）の構造'!O$53,NA())</f>
        <v>1056</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26596</v>
      </c>
      <c r="E56" s="181"/>
      <c r="F56" s="181"/>
      <c r="G56" s="181">
        <f>'将来負担比率（分子）の構造'!J$52</f>
        <v>28631</v>
      </c>
      <c r="H56" s="181"/>
      <c r="I56" s="181"/>
      <c r="J56" s="181">
        <f>'将来負担比率（分子）の構造'!K$52</f>
        <v>28136</v>
      </c>
      <c r="K56" s="181"/>
      <c r="L56" s="181"/>
      <c r="M56" s="181">
        <f>'将来負担比率（分子）の構造'!L$52</f>
        <v>27950</v>
      </c>
      <c r="N56" s="181"/>
      <c r="O56" s="181"/>
      <c r="P56" s="181">
        <f>'将来負担比率（分子）の構造'!M$52</f>
        <v>27385</v>
      </c>
    </row>
    <row r="57" spans="1:16" x14ac:dyDescent="0.15">
      <c r="A57" s="181" t="s">
        <v>41</v>
      </c>
      <c r="B57" s="181"/>
      <c r="C57" s="181"/>
      <c r="D57" s="181">
        <f>'将来負担比率（分子）の構造'!I$51</f>
        <v>1360</v>
      </c>
      <c r="E57" s="181"/>
      <c r="F57" s="181"/>
      <c r="G57" s="181">
        <f>'将来負担比率（分子）の構造'!J$51</f>
        <v>1263</v>
      </c>
      <c r="H57" s="181"/>
      <c r="I57" s="181"/>
      <c r="J57" s="181">
        <f>'将来負担比率（分子）の構造'!K$51</f>
        <v>1199</v>
      </c>
      <c r="K57" s="181"/>
      <c r="L57" s="181"/>
      <c r="M57" s="181">
        <f>'将来負担比率（分子）の構造'!L$51</f>
        <v>1158</v>
      </c>
      <c r="N57" s="181"/>
      <c r="O57" s="181"/>
      <c r="P57" s="181">
        <f>'将来負担比率（分子）の構造'!M$51</f>
        <v>1162</v>
      </c>
    </row>
    <row r="58" spans="1:16" x14ac:dyDescent="0.15">
      <c r="A58" s="181" t="s">
        <v>40</v>
      </c>
      <c r="B58" s="181"/>
      <c r="C58" s="181"/>
      <c r="D58" s="181">
        <f>'将来負担比率（分子）の構造'!I$50</f>
        <v>10393</v>
      </c>
      <c r="E58" s="181"/>
      <c r="F58" s="181"/>
      <c r="G58" s="181">
        <f>'将来負担比率（分子）の構造'!J$50</f>
        <v>10192</v>
      </c>
      <c r="H58" s="181"/>
      <c r="I58" s="181"/>
      <c r="J58" s="181">
        <f>'将来負担比率（分子）の構造'!K$50</f>
        <v>9834</v>
      </c>
      <c r="K58" s="181"/>
      <c r="L58" s="181"/>
      <c r="M58" s="181">
        <f>'将来負担比率（分子）の構造'!L$50</f>
        <v>8857</v>
      </c>
      <c r="N58" s="181"/>
      <c r="O58" s="181"/>
      <c r="P58" s="181">
        <f>'将来負担比率（分子）の構造'!M$50</f>
        <v>8630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54</v>
      </c>
      <c r="C61" s="181"/>
      <c r="D61" s="181"/>
      <c r="E61" s="181">
        <f>'将来負担比率（分子）の構造'!J$46</f>
        <v>50</v>
      </c>
      <c r="F61" s="181"/>
      <c r="G61" s="181"/>
      <c r="H61" s="181">
        <f>'将来負担比率（分子）の構造'!K$46</f>
        <v>47</v>
      </c>
      <c r="I61" s="181"/>
      <c r="J61" s="181"/>
      <c r="K61" s="181">
        <f>'将来負担比率（分子）の構造'!L$46</f>
        <v>43</v>
      </c>
      <c r="L61" s="181"/>
      <c r="M61" s="181"/>
      <c r="N61" s="181">
        <f>'将来負担比率（分子）の構造'!M$46</f>
        <v>39</v>
      </c>
      <c r="O61" s="181"/>
      <c r="P61" s="181"/>
    </row>
    <row r="62" spans="1:16" x14ac:dyDescent="0.15">
      <c r="A62" s="181" t="s">
        <v>34</v>
      </c>
      <c r="B62" s="181">
        <f>'将来負担比率（分子）の構造'!I$45</f>
        <v>3221</v>
      </c>
      <c r="C62" s="181"/>
      <c r="D62" s="181"/>
      <c r="E62" s="181">
        <f>'将来負担比率（分子）の構造'!J$45</f>
        <v>2973</v>
      </c>
      <c r="F62" s="181"/>
      <c r="G62" s="181"/>
      <c r="H62" s="181">
        <f>'将来負担比率（分子）の構造'!K$45</f>
        <v>2617</v>
      </c>
      <c r="I62" s="181"/>
      <c r="J62" s="181"/>
      <c r="K62" s="181">
        <f>'将来負担比率（分子）の構造'!L$45</f>
        <v>2671</v>
      </c>
      <c r="L62" s="181"/>
      <c r="M62" s="181"/>
      <c r="N62" s="181">
        <f>'将来負担比率（分子）の構造'!M$45</f>
        <v>2340</v>
      </c>
      <c r="O62" s="181"/>
      <c r="P62" s="181"/>
    </row>
    <row r="63" spans="1:16" x14ac:dyDescent="0.15">
      <c r="A63" s="181" t="s">
        <v>33</v>
      </c>
      <c r="B63" s="181">
        <f>'将来負担比率（分子）の構造'!I$44</f>
        <v>7</v>
      </c>
      <c r="C63" s="181"/>
      <c r="D63" s="181"/>
      <c r="E63" s="181">
        <f>'将来負担比率（分子）の構造'!J$44</f>
        <v>3</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17998</v>
      </c>
      <c r="C64" s="181"/>
      <c r="D64" s="181"/>
      <c r="E64" s="181">
        <f>'将来負担比率（分子）の構造'!J$43</f>
        <v>17841</v>
      </c>
      <c r="F64" s="181"/>
      <c r="G64" s="181"/>
      <c r="H64" s="181">
        <f>'将来負担比率（分子）の構造'!K$43</f>
        <v>17278</v>
      </c>
      <c r="I64" s="181"/>
      <c r="J64" s="181"/>
      <c r="K64" s="181">
        <f>'将来負担比率（分子）の構造'!L$43</f>
        <v>17150</v>
      </c>
      <c r="L64" s="181"/>
      <c r="M64" s="181"/>
      <c r="N64" s="181">
        <f>'将来負担比率（分子）の構造'!M$43</f>
        <v>16630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23932</v>
      </c>
      <c r="C66" s="181"/>
      <c r="D66" s="181"/>
      <c r="E66" s="181">
        <f>'将来負担比率（分子）の構造'!J$41</f>
        <v>26329</v>
      </c>
      <c r="F66" s="181"/>
      <c r="G66" s="181"/>
      <c r="H66" s="181">
        <f>'将来負担比率（分子）の構造'!K$41</f>
        <v>25806</v>
      </c>
      <c r="I66" s="181"/>
      <c r="J66" s="181"/>
      <c r="K66" s="181">
        <f>'将来負担比率（分子）の構造'!L$41</f>
        <v>26347</v>
      </c>
      <c r="L66" s="181"/>
      <c r="M66" s="181"/>
      <c r="N66" s="181">
        <f>'将来負担比率（分子）の構造'!M$41</f>
        <v>26207</v>
      </c>
      <c r="O66" s="181"/>
      <c r="P66" s="181"/>
    </row>
    <row r="67" spans="1:16" x14ac:dyDescent="0.15">
      <c r="A67" s="181" t="s">
        <v>73</v>
      </c>
      <c r="B67" s="181" t="e">
        <f>NA()</f>
        <v>#N/A</v>
      </c>
      <c r="C67" s="181">
        <f>IF(ISNUMBER('将来負担比率（分子）の構造'!I$53), IF('将来負担比率（分子）の構造'!I$53 &lt; 0, 0, '将来負担比率（分子）の構造'!I$53), NA())</f>
        <v>6863</v>
      </c>
      <c r="D67" s="181" t="e">
        <f>NA()</f>
        <v>#N/A</v>
      </c>
      <c r="E67" s="181" t="e">
        <f>NA()</f>
        <v>#N/A</v>
      </c>
      <c r="F67" s="181">
        <f>IF(ISNUMBER('将来負担比率（分子）の構造'!J$53), IF('将来負担比率（分子）の構造'!J$53 &lt; 0, 0, '将来負担比率（分子）の構造'!J$53), NA())</f>
        <v>7110</v>
      </c>
      <c r="G67" s="181" t="e">
        <f>NA()</f>
        <v>#N/A</v>
      </c>
      <c r="H67" s="181" t="e">
        <f>NA()</f>
        <v>#N/A</v>
      </c>
      <c r="I67" s="181">
        <f>IF(ISNUMBER('将来負担比率（分子）の構造'!K$53), IF('将来負担比率（分子）の構造'!K$53 &lt; 0, 0, '将来負担比率（分子）の構造'!K$53), NA())</f>
        <v>6579</v>
      </c>
      <c r="J67" s="181" t="e">
        <f>NA()</f>
        <v>#N/A</v>
      </c>
      <c r="K67" s="181" t="e">
        <f>NA()</f>
        <v>#N/A</v>
      </c>
      <c r="L67" s="181">
        <f>IF(ISNUMBER('将来負担比率（分子）の構造'!L$53), IF('将来負担比率（分子）の構造'!L$53 &lt; 0, 0, '将来負担比率（分子）の構造'!L$53), NA())</f>
        <v>8247</v>
      </c>
      <c r="M67" s="181" t="e">
        <f>NA()</f>
        <v>#N/A</v>
      </c>
      <c r="N67" s="181" t="e">
        <f>NA()</f>
        <v>#N/A</v>
      </c>
      <c r="O67" s="181">
        <f>IF(ISNUMBER('将来負担比率（分子）の構造'!M$53), IF('将来負担比率（分子）の構造'!M$53 &lt; 0, 0, '将来負担比率（分子）の構造'!M$53), NA())</f>
        <v>8040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5980</v>
      </c>
      <c r="C72" s="185">
        <f>基金残高に係る経年分析!G55</f>
        <v>5311</v>
      </c>
      <c r="D72" s="185">
        <f>基金残高に係る経年分析!H55</f>
        <v>4976</v>
      </c>
    </row>
    <row r="73" spans="1:16" x14ac:dyDescent="0.15">
      <c r="A73" s="184" t="s">
        <v>76</v>
      </c>
      <c r="B73" s="185">
        <f>基金残高に係る経年分析!F56</f>
        <v>1944</v>
      </c>
      <c r="C73" s="185">
        <f>基金残高に係る経年分析!G56</f>
        <v>1546</v>
      </c>
      <c r="D73" s="185">
        <f>基金残高に係る経年分析!H56</f>
        <v>1500</v>
      </c>
    </row>
    <row r="74" spans="1:16" x14ac:dyDescent="0.15">
      <c r="A74" s="184" t="s">
        <v>77</v>
      </c>
      <c r="B74" s="185">
        <f>基金残高に係る経年分析!F57</f>
        <v>3079</v>
      </c>
      <c r="C74" s="185">
        <f>基金残高に係る経年分析!G57</f>
        <v>3174</v>
      </c>
      <c r="D74" s="185">
        <f>基金残高に係る経年分析!H57</f>
        <v>3396</v>
      </c>
    </row>
  </sheetData>
  <sheetProtection algorithmName="SHA-512" hashValue="8G4wAG5HdhjgyNeGU5TVa8nA1b+rzxklqEx7LUFVDlLB4hpacBYJUJgA54QQHQ2niRfnP14ugdHt+F6cWLtG9w==" saltValue="oiE5GDDPulBuRNo9/MVl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2992089</v>
      </c>
      <c r="S5" s="736"/>
      <c r="T5" s="736"/>
      <c r="U5" s="736"/>
      <c r="V5" s="736"/>
      <c r="W5" s="736"/>
      <c r="X5" s="736"/>
      <c r="Y5" s="779"/>
      <c r="Z5" s="797">
        <v>10.199999999999999</v>
      </c>
      <c r="AA5" s="797"/>
      <c r="AB5" s="797"/>
      <c r="AC5" s="797"/>
      <c r="AD5" s="798">
        <v>2992089</v>
      </c>
      <c r="AE5" s="798"/>
      <c r="AF5" s="798"/>
      <c r="AG5" s="798"/>
      <c r="AH5" s="798"/>
      <c r="AI5" s="798"/>
      <c r="AJ5" s="798"/>
      <c r="AK5" s="798"/>
      <c r="AL5" s="780">
        <v>22.3</v>
      </c>
      <c r="AM5" s="751"/>
      <c r="AN5" s="751"/>
      <c r="AO5" s="781"/>
      <c r="AP5" s="746" t="s">
        <v>223</v>
      </c>
      <c r="AQ5" s="747"/>
      <c r="AR5" s="747"/>
      <c r="AS5" s="747"/>
      <c r="AT5" s="747"/>
      <c r="AU5" s="747"/>
      <c r="AV5" s="747"/>
      <c r="AW5" s="747"/>
      <c r="AX5" s="747"/>
      <c r="AY5" s="747"/>
      <c r="AZ5" s="747"/>
      <c r="BA5" s="747"/>
      <c r="BB5" s="747"/>
      <c r="BC5" s="747"/>
      <c r="BD5" s="747"/>
      <c r="BE5" s="747"/>
      <c r="BF5" s="748"/>
      <c r="BG5" s="680">
        <v>2989226</v>
      </c>
      <c r="BH5" s="681"/>
      <c r="BI5" s="681"/>
      <c r="BJ5" s="681"/>
      <c r="BK5" s="681"/>
      <c r="BL5" s="681"/>
      <c r="BM5" s="681"/>
      <c r="BN5" s="682"/>
      <c r="BO5" s="713">
        <v>99.9</v>
      </c>
      <c r="BP5" s="713"/>
      <c r="BQ5" s="713"/>
      <c r="BR5" s="713"/>
      <c r="BS5" s="714" t="s">
        <v>224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216</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316385</v>
      </c>
      <c r="S6" s="681"/>
      <c r="T6" s="681"/>
      <c r="U6" s="681"/>
      <c r="V6" s="681"/>
      <c r="W6" s="681"/>
      <c r="X6" s="681"/>
      <c r="Y6" s="682"/>
      <c r="Z6" s="713">
        <v>1.1000000000000001</v>
      </c>
      <c r="AA6" s="713"/>
      <c r="AB6" s="713"/>
      <c r="AC6" s="713"/>
      <c r="AD6" s="714">
        <v>316385</v>
      </c>
      <c r="AE6" s="714"/>
      <c r="AF6" s="714"/>
      <c r="AG6" s="714"/>
      <c r="AH6" s="714"/>
      <c r="AI6" s="714"/>
      <c r="AJ6" s="714"/>
      <c r="AK6" s="714"/>
      <c r="AL6" s="683">
        <v>2.4</v>
      </c>
      <c r="AM6" s="684"/>
      <c r="AN6" s="684"/>
      <c r="AO6" s="715"/>
      <c r="AP6" s="677" t="s">
        <v>229</v>
      </c>
      <c r="AQ6" s="678"/>
      <c r="AR6" s="678"/>
      <c r="AS6" s="678"/>
      <c r="AT6" s="678"/>
      <c r="AU6" s="678"/>
      <c r="AV6" s="678"/>
      <c r="AW6" s="678"/>
      <c r="AX6" s="678"/>
      <c r="AY6" s="678"/>
      <c r="AZ6" s="678"/>
      <c r="BA6" s="678"/>
      <c r="BB6" s="678"/>
      <c r="BC6" s="678"/>
      <c r="BD6" s="678"/>
      <c r="BE6" s="678"/>
      <c r="BF6" s="679"/>
      <c r="BG6" s="680">
        <v>2989226</v>
      </c>
      <c r="BH6" s="681"/>
      <c r="BI6" s="681"/>
      <c r="BJ6" s="681"/>
      <c r="BK6" s="681"/>
      <c r="BL6" s="681"/>
      <c r="BM6" s="681"/>
      <c r="BN6" s="682"/>
      <c r="BO6" s="713">
        <v>99.9</v>
      </c>
      <c r="BP6" s="713"/>
      <c r="BQ6" s="713"/>
      <c r="BR6" s="713"/>
      <c r="BS6" s="714" t="s">
        <v>126</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169527</v>
      </c>
      <c r="CS6" s="681"/>
      <c r="CT6" s="681"/>
      <c r="CU6" s="681"/>
      <c r="CV6" s="681"/>
      <c r="CW6" s="681"/>
      <c r="CX6" s="681"/>
      <c r="CY6" s="682"/>
      <c r="CZ6" s="780">
        <v>0.6</v>
      </c>
      <c r="DA6" s="751"/>
      <c r="DB6" s="751"/>
      <c r="DC6" s="783"/>
      <c r="DD6" s="686" t="s">
        <v>126</v>
      </c>
      <c r="DE6" s="681"/>
      <c r="DF6" s="681"/>
      <c r="DG6" s="681"/>
      <c r="DH6" s="681"/>
      <c r="DI6" s="681"/>
      <c r="DJ6" s="681"/>
      <c r="DK6" s="681"/>
      <c r="DL6" s="681"/>
      <c r="DM6" s="681"/>
      <c r="DN6" s="681"/>
      <c r="DO6" s="681"/>
      <c r="DP6" s="682"/>
      <c r="DQ6" s="686">
        <v>169527</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2105</v>
      </c>
      <c r="S7" s="681"/>
      <c r="T7" s="681"/>
      <c r="U7" s="681"/>
      <c r="V7" s="681"/>
      <c r="W7" s="681"/>
      <c r="X7" s="681"/>
      <c r="Y7" s="682"/>
      <c r="Z7" s="713">
        <v>0</v>
      </c>
      <c r="AA7" s="713"/>
      <c r="AB7" s="713"/>
      <c r="AC7" s="713"/>
      <c r="AD7" s="714">
        <v>2105</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1143898</v>
      </c>
      <c r="BH7" s="681"/>
      <c r="BI7" s="681"/>
      <c r="BJ7" s="681"/>
      <c r="BK7" s="681"/>
      <c r="BL7" s="681"/>
      <c r="BM7" s="681"/>
      <c r="BN7" s="682"/>
      <c r="BO7" s="713">
        <v>38.200000000000003</v>
      </c>
      <c r="BP7" s="713"/>
      <c r="BQ7" s="713"/>
      <c r="BR7" s="713"/>
      <c r="BS7" s="714" t="s">
        <v>126</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7465210</v>
      </c>
      <c r="CS7" s="681"/>
      <c r="CT7" s="681"/>
      <c r="CU7" s="681"/>
      <c r="CV7" s="681"/>
      <c r="CW7" s="681"/>
      <c r="CX7" s="681"/>
      <c r="CY7" s="682"/>
      <c r="CZ7" s="713">
        <v>26.1</v>
      </c>
      <c r="DA7" s="713"/>
      <c r="DB7" s="713"/>
      <c r="DC7" s="713"/>
      <c r="DD7" s="686">
        <v>54225</v>
      </c>
      <c r="DE7" s="681"/>
      <c r="DF7" s="681"/>
      <c r="DG7" s="681"/>
      <c r="DH7" s="681"/>
      <c r="DI7" s="681"/>
      <c r="DJ7" s="681"/>
      <c r="DK7" s="681"/>
      <c r="DL7" s="681"/>
      <c r="DM7" s="681"/>
      <c r="DN7" s="681"/>
      <c r="DO7" s="681"/>
      <c r="DP7" s="682"/>
      <c r="DQ7" s="686">
        <v>2712667</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5052</v>
      </c>
      <c r="S8" s="681"/>
      <c r="T8" s="681"/>
      <c r="U8" s="681"/>
      <c r="V8" s="681"/>
      <c r="W8" s="681"/>
      <c r="X8" s="681"/>
      <c r="Y8" s="682"/>
      <c r="Z8" s="713">
        <v>0</v>
      </c>
      <c r="AA8" s="713"/>
      <c r="AB8" s="713"/>
      <c r="AC8" s="713"/>
      <c r="AD8" s="714">
        <v>5052</v>
      </c>
      <c r="AE8" s="714"/>
      <c r="AF8" s="714"/>
      <c r="AG8" s="714"/>
      <c r="AH8" s="714"/>
      <c r="AI8" s="714"/>
      <c r="AJ8" s="714"/>
      <c r="AK8" s="714"/>
      <c r="AL8" s="683">
        <v>0</v>
      </c>
      <c r="AM8" s="684"/>
      <c r="AN8" s="684"/>
      <c r="AO8" s="715"/>
      <c r="AP8" s="677" t="s">
        <v>235</v>
      </c>
      <c r="AQ8" s="678"/>
      <c r="AR8" s="678"/>
      <c r="AS8" s="678"/>
      <c r="AT8" s="678"/>
      <c r="AU8" s="678"/>
      <c r="AV8" s="678"/>
      <c r="AW8" s="678"/>
      <c r="AX8" s="678"/>
      <c r="AY8" s="678"/>
      <c r="AZ8" s="678"/>
      <c r="BA8" s="678"/>
      <c r="BB8" s="678"/>
      <c r="BC8" s="678"/>
      <c r="BD8" s="678"/>
      <c r="BE8" s="678"/>
      <c r="BF8" s="679"/>
      <c r="BG8" s="680">
        <v>50939</v>
      </c>
      <c r="BH8" s="681"/>
      <c r="BI8" s="681"/>
      <c r="BJ8" s="681"/>
      <c r="BK8" s="681"/>
      <c r="BL8" s="681"/>
      <c r="BM8" s="681"/>
      <c r="BN8" s="682"/>
      <c r="BO8" s="713">
        <v>1.7</v>
      </c>
      <c r="BP8" s="713"/>
      <c r="BQ8" s="713"/>
      <c r="BR8" s="713"/>
      <c r="BS8" s="686" t="s">
        <v>126</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6107793</v>
      </c>
      <c r="CS8" s="681"/>
      <c r="CT8" s="681"/>
      <c r="CU8" s="681"/>
      <c r="CV8" s="681"/>
      <c r="CW8" s="681"/>
      <c r="CX8" s="681"/>
      <c r="CY8" s="682"/>
      <c r="CZ8" s="713">
        <v>21.3</v>
      </c>
      <c r="DA8" s="713"/>
      <c r="DB8" s="713"/>
      <c r="DC8" s="713"/>
      <c r="DD8" s="686">
        <v>218573</v>
      </c>
      <c r="DE8" s="681"/>
      <c r="DF8" s="681"/>
      <c r="DG8" s="681"/>
      <c r="DH8" s="681"/>
      <c r="DI8" s="681"/>
      <c r="DJ8" s="681"/>
      <c r="DK8" s="681"/>
      <c r="DL8" s="681"/>
      <c r="DM8" s="681"/>
      <c r="DN8" s="681"/>
      <c r="DO8" s="681"/>
      <c r="DP8" s="682"/>
      <c r="DQ8" s="686">
        <v>3288234</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6821</v>
      </c>
      <c r="S9" s="681"/>
      <c r="T9" s="681"/>
      <c r="U9" s="681"/>
      <c r="V9" s="681"/>
      <c r="W9" s="681"/>
      <c r="X9" s="681"/>
      <c r="Y9" s="682"/>
      <c r="Z9" s="713">
        <v>0</v>
      </c>
      <c r="AA9" s="713"/>
      <c r="AB9" s="713"/>
      <c r="AC9" s="713"/>
      <c r="AD9" s="714">
        <v>6821</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951778</v>
      </c>
      <c r="BH9" s="681"/>
      <c r="BI9" s="681"/>
      <c r="BJ9" s="681"/>
      <c r="BK9" s="681"/>
      <c r="BL9" s="681"/>
      <c r="BM9" s="681"/>
      <c r="BN9" s="682"/>
      <c r="BO9" s="713">
        <v>31.8</v>
      </c>
      <c r="BP9" s="713"/>
      <c r="BQ9" s="713"/>
      <c r="BR9" s="713"/>
      <c r="BS9" s="686" t="s">
        <v>126</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3013993</v>
      </c>
      <c r="CS9" s="681"/>
      <c r="CT9" s="681"/>
      <c r="CU9" s="681"/>
      <c r="CV9" s="681"/>
      <c r="CW9" s="681"/>
      <c r="CX9" s="681"/>
      <c r="CY9" s="682"/>
      <c r="CZ9" s="713">
        <v>10.5</v>
      </c>
      <c r="DA9" s="713"/>
      <c r="DB9" s="713"/>
      <c r="DC9" s="713"/>
      <c r="DD9" s="686">
        <v>205029</v>
      </c>
      <c r="DE9" s="681"/>
      <c r="DF9" s="681"/>
      <c r="DG9" s="681"/>
      <c r="DH9" s="681"/>
      <c r="DI9" s="681"/>
      <c r="DJ9" s="681"/>
      <c r="DK9" s="681"/>
      <c r="DL9" s="681"/>
      <c r="DM9" s="681"/>
      <c r="DN9" s="681"/>
      <c r="DO9" s="681"/>
      <c r="DP9" s="682"/>
      <c r="DQ9" s="686">
        <v>2502956</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713" t="s">
        <v>126</v>
      </c>
      <c r="AA10" s="713"/>
      <c r="AB10" s="713"/>
      <c r="AC10" s="713"/>
      <c r="AD10" s="714" t="s">
        <v>126</v>
      </c>
      <c r="AE10" s="714"/>
      <c r="AF10" s="714"/>
      <c r="AG10" s="714"/>
      <c r="AH10" s="714"/>
      <c r="AI10" s="714"/>
      <c r="AJ10" s="714"/>
      <c r="AK10" s="714"/>
      <c r="AL10" s="683" t="s">
        <v>126</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72638</v>
      </c>
      <c r="BH10" s="681"/>
      <c r="BI10" s="681"/>
      <c r="BJ10" s="681"/>
      <c r="BK10" s="681"/>
      <c r="BL10" s="681"/>
      <c r="BM10" s="681"/>
      <c r="BN10" s="682"/>
      <c r="BO10" s="713">
        <v>2.4</v>
      </c>
      <c r="BP10" s="713"/>
      <c r="BQ10" s="713"/>
      <c r="BR10" s="713"/>
      <c r="BS10" s="686" t="s">
        <v>126</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20075</v>
      </c>
      <c r="CS10" s="681"/>
      <c r="CT10" s="681"/>
      <c r="CU10" s="681"/>
      <c r="CV10" s="681"/>
      <c r="CW10" s="681"/>
      <c r="CX10" s="681"/>
      <c r="CY10" s="682"/>
      <c r="CZ10" s="713">
        <v>0.1</v>
      </c>
      <c r="DA10" s="713"/>
      <c r="DB10" s="713"/>
      <c r="DC10" s="713"/>
      <c r="DD10" s="686" t="s">
        <v>175</v>
      </c>
      <c r="DE10" s="681"/>
      <c r="DF10" s="681"/>
      <c r="DG10" s="681"/>
      <c r="DH10" s="681"/>
      <c r="DI10" s="681"/>
      <c r="DJ10" s="681"/>
      <c r="DK10" s="681"/>
      <c r="DL10" s="681"/>
      <c r="DM10" s="681"/>
      <c r="DN10" s="681"/>
      <c r="DO10" s="681"/>
      <c r="DP10" s="682"/>
      <c r="DQ10" s="686">
        <v>19529</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726536</v>
      </c>
      <c r="S11" s="681"/>
      <c r="T11" s="681"/>
      <c r="U11" s="681"/>
      <c r="V11" s="681"/>
      <c r="W11" s="681"/>
      <c r="X11" s="681"/>
      <c r="Y11" s="682"/>
      <c r="Z11" s="683">
        <v>2.5</v>
      </c>
      <c r="AA11" s="684"/>
      <c r="AB11" s="684"/>
      <c r="AC11" s="685"/>
      <c r="AD11" s="686">
        <v>726536</v>
      </c>
      <c r="AE11" s="681"/>
      <c r="AF11" s="681"/>
      <c r="AG11" s="681"/>
      <c r="AH11" s="681"/>
      <c r="AI11" s="681"/>
      <c r="AJ11" s="681"/>
      <c r="AK11" s="682"/>
      <c r="AL11" s="683">
        <v>5.4</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68543</v>
      </c>
      <c r="BH11" s="681"/>
      <c r="BI11" s="681"/>
      <c r="BJ11" s="681"/>
      <c r="BK11" s="681"/>
      <c r="BL11" s="681"/>
      <c r="BM11" s="681"/>
      <c r="BN11" s="682"/>
      <c r="BO11" s="713">
        <v>2.2999999999999998</v>
      </c>
      <c r="BP11" s="713"/>
      <c r="BQ11" s="713"/>
      <c r="BR11" s="713"/>
      <c r="BS11" s="686" t="s">
        <v>126</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894631</v>
      </c>
      <c r="CS11" s="681"/>
      <c r="CT11" s="681"/>
      <c r="CU11" s="681"/>
      <c r="CV11" s="681"/>
      <c r="CW11" s="681"/>
      <c r="CX11" s="681"/>
      <c r="CY11" s="682"/>
      <c r="CZ11" s="713">
        <v>3.1</v>
      </c>
      <c r="DA11" s="713"/>
      <c r="DB11" s="713"/>
      <c r="DC11" s="713"/>
      <c r="DD11" s="686">
        <v>427758</v>
      </c>
      <c r="DE11" s="681"/>
      <c r="DF11" s="681"/>
      <c r="DG11" s="681"/>
      <c r="DH11" s="681"/>
      <c r="DI11" s="681"/>
      <c r="DJ11" s="681"/>
      <c r="DK11" s="681"/>
      <c r="DL11" s="681"/>
      <c r="DM11" s="681"/>
      <c r="DN11" s="681"/>
      <c r="DO11" s="681"/>
      <c r="DP11" s="682"/>
      <c r="DQ11" s="686">
        <v>451553</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v>6787</v>
      </c>
      <c r="S12" s="681"/>
      <c r="T12" s="681"/>
      <c r="U12" s="681"/>
      <c r="V12" s="681"/>
      <c r="W12" s="681"/>
      <c r="X12" s="681"/>
      <c r="Y12" s="682"/>
      <c r="Z12" s="713">
        <v>0</v>
      </c>
      <c r="AA12" s="713"/>
      <c r="AB12" s="713"/>
      <c r="AC12" s="713"/>
      <c r="AD12" s="714">
        <v>6787</v>
      </c>
      <c r="AE12" s="714"/>
      <c r="AF12" s="714"/>
      <c r="AG12" s="714"/>
      <c r="AH12" s="714"/>
      <c r="AI12" s="714"/>
      <c r="AJ12" s="714"/>
      <c r="AK12" s="714"/>
      <c r="AL12" s="683">
        <v>0.1</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1545046</v>
      </c>
      <c r="BH12" s="681"/>
      <c r="BI12" s="681"/>
      <c r="BJ12" s="681"/>
      <c r="BK12" s="681"/>
      <c r="BL12" s="681"/>
      <c r="BM12" s="681"/>
      <c r="BN12" s="682"/>
      <c r="BO12" s="713">
        <v>51.6</v>
      </c>
      <c r="BP12" s="713"/>
      <c r="BQ12" s="713"/>
      <c r="BR12" s="713"/>
      <c r="BS12" s="686" t="s">
        <v>126</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701667</v>
      </c>
      <c r="CS12" s="681"/>
      <c r="CT12" s="681"/>
      <c r="CU12" s="681"/>
      <c r="CV12" s="681"/>
      <c r="CW12" s="681"/>
      <c r="CX12" s="681"/>
      <c r="CY12" s="682"/>
      <c r="CZ12" s="713">
        <v>2.5</v>
      </c>
      <c r="DA12" s="713"/>
      <c r="DB12" s="713"/>
      <c r="DC12" s="713"/>
      <c r="DD12" s="686">
        <v>131340</v>
      </c>
      <c r="DE12" s="681"/>
      <c r="DF12" s="681"/>
      <c r="DG12" s="681"/>
      <c r="DH12" s="681"/>
      <c r="DI12" s="681"/>
      <c r="DJ12" s="681"/>
      <c r="DK12" s="681"/>
      <c r="DL12" s="681"/>
      <c r="DM12" s="681"/>
      <c r="DN12" s="681"/>
      <c r="DO12" s="681"/>
      <c r="DP12" s="682"/>
      <c r="DQ12" s="686">
        <v>487112</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126</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1459986</v>
      </c>
      <c r="BH13" s="681"/>
      <c r="BI13" s="681"/>
      <c r="BJ13" s="681"/>
      <c r="BK13" s="681"/>
      <c r="BL13" s="681"/>
      <c r="BM13" s="681"/>
      <c r="BN13" s="682"/>
      <c r="BO13" s="713">
        <v>48.8</v>
      </c>
      <c r="BP13" s="713"/>
      <c r="BQ13" s="713"/>
      <c r="BR13" s="713"/>
      <c r="BS13" s="686" t="s">
        <v>126</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3673414</v>
      </c>
      <c r="CS13" s="681"/>
      <c r="CT13" s="681"/>
      <c r="CU13" s="681"/>
      <c r="CV13" s="681"/>
      <c r="CW13" s="681"/>
      <c r="CX13" s="681"/>
      <c r="CY13" s="682"/>
      <c r="CZ13" s="713">
        <v>12.8</v>
      </c>
      <c r="DA13" s="713"/>
      <c r="DB13" s="713"/>
      <c r="DC13" s="713"/>
      <c r="DD13" s="686">
        <v>1881765</v>
      </c>
      <c r="DE13" s="681"/>
      <c r="DF13" s="681"/>
      <c r="DG13" s="681"/>
      <c r="DH13" s="681"/>
      <c r="DI13" s="681"/>
      <c r="DJ13" s="681"/>
      <c r="DK13" s="681"/>
      <c r="DL13" s="681"/>
      <c r="DM13" s="681"/>
      <c r="DN13" s="681"/>
      <c r="DO13" s="681"/>
      <c r="DP13" s="682"/>
      <c r="DQ13" s="686">
        <v>1923210</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126</v>
      </c>
      <c r="AA14" s="713"/>
      <c r="AB14" s="713"/>
      <c r="AC14" s="713"/>
      <c r="AD14" s="714" t="s">
        <v>126</v>
      </c>
      <c r="AE14" s="714"/>
      <c r="AF14" s="714"/>
      <c r="AG14" s="714"/>
      <c r="AH14" s="714"/>
      <c r="AI14" s="714"/>
      <c r="AJ14" s="714"/>
      <c r="AK14" s="714"/>
      <c r="AL14" s="683" t="s">
        <v>126</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99125</v>
      </c>
      <c r="BH14" s="681"/>
      <c r="BI14" s="681"/>
      <c r="BJ14" s="681"/>
      <c r="BK14" s="681"/>
      <c r="BL14" s="681"/>
      <c r="BM14" s="681"/>
      <c r="BN14" s="682"/>
      <c r="BO14" s="713">
        <v>3.3</v>
      </c>
      <c r="BP14" s="713"/>
      <c r="BQ14" s="713"/>
      <c r="BR14" s="713"/>
      <c r="BS14" s="686" t="s">
        <v>126</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1038665</v>
      </c>
      <c r="CS14" s="681"/>
      <c r="CT14" s="681"/>
      <c r="CU14" s="681"/>
      <c r="CV14" s="681"/>
      <c r="CW14" s="681"/>
      <c r="CX14" s="681"/>
      <c r="CY14" s="682"/>
      <c r="CZ14" s="713">
        <v>3.6</v>
      </c>
      <c r="DA14" s="713"/>
      <c r="DB14" s="713"/>
      <c r="DC14" s="713"/>
      <c r="DD14" s="686">
        <v>155714</v>
      </c>
      <c r="DE14" s="681"/>
      <c r="DF14" s="681"/>
      <c r="DG14" s="681"/>
      <c r="DH14" s="681"/>
      <c r="DI14" s="681"/>
      <c r="DJ14" s="681"/>
      <c r="DK14" s="681"/>
      <c r="DL14" s="681"/>
      <c r="DM14" s="681"/>
      <c r="DN14" s="681"/>
      <c r="DO14" s="681"/>
      <c r="DP14" s="682"/>
      <c r="DQ14" s="686">
        <v>781286</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201157</v>
      </c>
      <c r="BH15" s="681"/>
      <c r="BI15" s="681"/>
      <c r="BJ15" s="681"/>
      <c r="BK15" s="681"/>
      <c r="BL15" s="681"/>
      <c r="BM15" s="681"/>
      <c r="BN15" s="682"/>
      <c r="BO15" s="713">
        <v>6.7</v>
      </c>
      <c r="BP15" s="713"/>
      <c r="BQ15" s="713"/>
      <c r="BR15" s="713"/>
      <c r="BS15" s="686" t="s">
        <v>175</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2918158</v>
      </c>
      <c r="CS15" s="681"/>
      <c r="CT15" s="681"/>
      <c r="CU15" s="681"/>
      <c r="CV15" s="681"/>
      <c r="CW15" s="681"/>
      <c r="CX15" s="681"/>
      <c r="CY15" s="682"/>
      <c r="CZ15" s="713">
        <v>10.199999999999999</v>
      </c>
      <c r="DA15" s="713"/>
      <c r="DB15" s="713"/>
      <c r="DC15" s="713"/>
      <c r="DD15" s="686">
        <v>1279795</v>
      </c>
      <c r="DE15" s="681"/>
      <c r="DF15" s="681"/>
      <c r="DG15" s="681"/>
      <c r="DH15" s="681"/>
      <c r="DI15" s="681"/>
      <c r="DJ15" s="681"/>
      <c r="DK15" s="681"/>
      <c r="DL15" s="681"/>
      <c r="DM15" s="681"/>
      <c r="DN15" s="681"/>
      <c r="DO15" s="681"/>
      <c r="DP15" s="682"/>
      <c r="DQ15" s="686">
        <v>1705838</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12837</v>
      </c>
      <c r="S16" s="681"/>
      <c r="T16" s="681"/>
      <c r="U16" s="681"/>
      <c r="V16" s="681"/>
      <c r="W16" s="681"/>
      <c r="X16" s="681"/>
      <c r="Y16" s="682"/>
      <c r="Z16" s="713">
        <v>0</v>
      </c>
      <c r="AA16" s="713"/>
      <c r="AB16" s="713"/>
      <c r="AC16" s="713"/>
      <c r="AD16" s="714">
        <v>12837</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126</v>
      </c>
      <c r="BP16" s="713"/>
      <c r="BQ16" s="713"/>
      <c r="BR16" s="713"/>
      <c r="BS16" s="686" t="s">
        <v>126</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24328</v>
      </c>
      <c r="CS16" s="681"/>
      <c r="CT16" s="681"/>
      <c r="CU16" s="681"/>
      <c r="CV16" s="681"/>
      <c r="CW16" s="681"/>
      <c r="CX16" s="681"/>
      <c r="CY16" s="682"/>
      <c r="CZ16" s="713">
        <v>0.1</v>
      </c>
      <c r="DA16" s="713"/>
      <c r="DB16" s="713"/>
      <c r="DC16" s="713"/>
      <c r="DD16" s="686" t="s">
        <v>126</v>
      </c>
      <c r="DE16" s="681"/>
      <c r="DF16" s="681"/>
      <c r="DG16" s="681"/>
      <c r="DH16" s="681"/>
      <c r="DI16" s="681"/>
      <c r="DJ16" s="681"/>
      <c r="DK16" s="681"/>
      <c r="DL16" s="681"/>
      <c r="DM16" s="681"/>
      <c r="DN16" s="681"/>
      <c r="DO16" s="681"/>
      <c r="DP16" s="682"/>
      <c r="DQ16" s="686">
        <v>24328</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14443</v>
      </c>
      <c r="S17" s="681"/>
      <c r="T17" s="681"/>
      <c r="U17" s="681"/>
      <c r="V17" s="681"/>
      <c r="W17" s="681"/>
      <c r="X17" s="681"/>
      <c r="Y17" s="682"/>
      <c r="Z17" s="713">
        <v>0</v>
      </c>
      <c r="AA17" s="713"/>
      <c r="AB17" s="713"/>
      <c r="AC17" s="713"/>
      <c r="AD17" s="714">
        <v>14443</v>
      </c>
      <c r="AE17" s="714"/>
      <c r="AF17" s="714"/>
      <c r="AG17" s="714"/>
      <c r="AH17" s="714"/>
      <c r="AI17" s="714"/>
      <c r="AJ17" s="714"/>
      <c r="AK17" s="714"/>
      <c r="AL17" s="683">
        <v>0.1</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126</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2592801</v>
      </c>
      <c r="CS17" s="681"/>
      <c r="CT17" s="681"/>
      <c r="CU17" s="681"/>
      <c r="CV17" s="681"/>
      <c r="CW17" s="681"/>
      <c r="CX17" s="681"/>
      <c r="CY17" s="682"/>
      <c r="CZ17" s="713">
        <v>9.1</v>
      </c>
      <c r="DA17" s="713"/>
      <c r="DB17" s="713"/>
      <c r="DC17" s="713"/>
      <c r="DD17" s="686" t="s">
        <v>126</v>
      </c>
      <c r="DE17" s="681"/>
      <c r="DF17" s="681"/>
      <c r="DG17" s="681"/>
      <c r="DH17" s="681"/>
      <c r="DI17" s="681"/>
      <c r="DJ17" s="681"/>
      <c r="DK17" s="681"/>
      <c r="DL17" s="681"/>
      <c r="DM17" s="681"/>
      <c r="DN17" s="681"/>
      <c r="DO17" s="681"/>
      <c r="DP17" s="682"/>
      <c r="DQ17" s="686">
        <v>2463617</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22361</v>
      </c>
      <c r="S18" s="681"/>
      <c r="T18" s="681"/>
      <c r="U18" s="681"/>
      <c r="V18" s="681"/>
      <c r="W18" s="681"/>
      <c r="X18" s="681"/>
      <c r="Y18" s="682"/>
      <c r="Z18" s="713">
        <v>0.1</v>
      </c>
      <c r="AA18" s="713"/>
      <c r="AB18" s="713"/>
      <c r="AC18" s="713"/>
      <c r="AD18" s="714">
        <v>22361</v>
      </c>
      <c r="AE18" s="714"/>
      <c r="AF18" s="714"/>
      <c r="AG18" s="714"/>
      <c r="AH18" s="714"/>
      <c r="AI18" s="714"/>
      <c r="AJ18" s="714"/>
      <c r="AK18" s="714"/>
      <c r="AL18" s="683">
        <v>0.2</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126</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126</v>
      </c>
      <c r="DA18" s="713"/>
      <c r="DB18" s="713"/>
      <c r="DC18" s="713"/>
      <c r="DD18" s="686" t="s">
        <v>126</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13743</v>
      </c>
      <c r="S19" s="681"/>
      <c r="T19" s="681"/>
      <c r="U19" s="681"/>
      <c r="V19" s="681"/>
      <c r="W19" s="681"/>
      <c r="X19" s="681"/>
      <c r="Y19" s="682"/>
      <c r="Z19" s="713">
        <v>0</v>
      </c>
      <c r="AA19" s="713"/>
      <c r="AB19" s="713"/>
      <c r="AC19" s="713"/>
      <c r="AD19" s="714">
        <v>13743</v>
      </c>
      <c r="AE19" s="714"/>
      <c r="AF19" s="714"/>
      <c r="AG19" s="714"/>
      <c r="AH19" s="714"/>
      <c r="AI19" s="714"/>
      <c r="AJ19" s="714"/>
      <c r="AK19" s="714"/>
      <c r="AL19" s="683">
        <v>0.1</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2863</v>
      </c>
      <c r="BH19" s="681"/>
      <c r="BI19" s="681"/>
      <c r="BJ19" s="681"/>
      <c r="BK19" s="681"/>
      <c r="BL19" s="681"/>
      <c r="BM19" s="681"/>
      <c r="BN19" s="682"/>
      <c r="BO19" s="713">
        <v>0.1</v>
      </c>
      <c r="BP19" s="713"/>
      <c r="BQ19" s="713"/>
      <c r="BR19" s="713"/>
      <c r="BS19" s="686" t="s">
        <v>126</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126</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5390</v>
      </c>
      <c r="S20" s="681"/>
      <c r="T20" s="681"/>
      <c r="U20" s="681"/>
      <c r="V20" s="681"/>
      <c r="W20" s="681"/>
      <c r="X20" s="681"/>
      <c r="Y20" s="682"/>
      <c r="Z20" s="713">
        <v>0</v>
      </c>
      <c r="AA20" s="713"/>
      <c r="AB20" s="713"/>
      <c r="AC20" s="713"/>
      <c r="AD20" s="714">
        <v>5390</v>
      </c>
      <c r="AE20" s="714"/>
      <c r="AF20" s="714"/>
      <c r="AG20" s="714"/>
      <c r="AH20" s="714"/>
      <c r="AI20" s="714"/>
      <c r="AJ20" s="714"/>
      <c r="AK20" s="714"/>
      <c r="AL20" s="683">
        <v>0</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2863</v>
      </c>
      <c r="BH20" s="681"/>
      <c r="BI20" s="681"/>
      <c r="BJ20" s="681"/>
      <c r="BK20" s="681"/>
      <c r="BL20" s="681"/>
      <c r="BM20" s="681"/>
      <c r="BN20" s="682"/>
      <c r="BO20" s="713">
        <v>0.1</v>
      </c>
      <c r="BP20" s="713"/>
      <c r="BQ20" s="713"/>
      <c r="BR20" s="713"/>
      <c r="BS20" s="686" t="s">
        <v>126</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28620262</v>
      </c>
      <c r="CS20" s="681"/>
      <c r="CT20" s="681"/>
      <c r="CU20" s="681"/>
      <c r="CV20" s="681"/>
      <c r="CW20" s="681"/>
      <c r="CX20" s="681"/>
      <c r="CY20" s="682"/>
      <c r="CZ20" s="713">
        <v>100</v>
      </c>
      <c r="DA20" s="713"/>
      <c r="DB20" s="713"/>
      <c r="DC20" s="713"/>
      <c r="DD20" s="686">
        <v>4354199</v>
      </c>
      <c r="DE20" s="681"/>
      <c r="DF20" s="681"/>
      <c r="DG20" s="681"/>
      <c r="DH20" s="681"/>
      <c r="DI20" s="681"/>
      <c r="DJ20" s="681"/>
      <c r="DK20" s="681"/>
      <c r="DL20" s="681"/>
      <c r="DM20" s="681"/>
      <c r="DN20" s="681"/>
      <c r="DO20" s="681"/>
      <c r="DP20" s="682"/>
      <c r="DQ20" s="686">
        <v>16529857</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3228</v>
      </c>
      <c r="S21" s="681"/>
      <c r="T21" s="681"/>
      <c r="U21" s="681"/>
      <c r="V21" s="681"/>
      <c r="W21" s="681"/>
      <c r="X21" s="681"/>
      <c r="Y21" s="682"/>
      <c r="Z21" s="713">
        <v>0</v>
      </c>
      <c r="AA21" s="713"/>
      <c r="AB21" s="713"/>
      <c r="AC21" s="713"/>
      <c r="AD21" s="714">
        <v>3228</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2863</v>
      </c>
      <c r="BH21" s="681"/>
      <c r="BI21" s="681"/>
      <c r="BJ21" s="681"/>
      <c r="BK21" s="681"/>
      <c r="BL21" s="681"/>
      <c r="BM21" s="681"/>
      <c r="BN21" s="682"/>
      <c r="BO21" s="713">
        <v>0.1</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10172803</v>
      </c>
      <c r="S22" s="681"/>
      <c r="T22" s="681"/>
      <c r="U22" s="681"/>
      <c r="V22" s="681"/>
      <c r="W22" s="681"/>
      <c r="X22" s="681"/>
      <c r="Y22" s="682"/>
      <c r="Z22" s="713">
        <v>34.6</v>
      </c>
      <c r="AA22" s="713"/>
      <c r="AB22" s="713"/>
      <c r="AC22" s="713"/>
      <c r="AD22" s="714">
        <v>9046933</v>
      </c>
      <c r="AE22" s="714"/>
      <c r="AF22" s="714"/>
      <c r="AG22" s="714"/>
      <c r="AH22" s="714"/>
      <c r="AI22" s="714"/>
      <c r="AJ22" s="714"/>
      <c r="AK22" s="714"/>
      <c r="AL22" s="683">
        <v>67.3</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175</v>
      </c>
      <c r="BH22" s="681"/>
      <c r="BI22" s="681"/>
      <c r="BJ22" s="681"/>
      <c r="BK22" s="681"/>
      <c r="BL22" s="681"/>
      <c r="BM22" s="681"/>
      <c r="BN22" s="682"/>
      <c r="BO22" s="713" t="s">
        <v>126</v>
      </c>
      <c r="BP22" s="713"/>
      <c r="BQ22" s="713"/>
      <c r="BR22" s="713"/>
      <c r="BS22" s="686" t="s">
        <v>126</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9046933</v>
      </c>
      <c r="S23" s="681"/>
      <c r="T23" s="681"/>
      <c r="U23" s="681"/>
      <c r="V23" s="681"/>
      <c r="W23" s="681"/>
      <c r="X23" s="681"/>
      <c r="Y23" s="682"/>
      <c r="Z23" s="713">
        <v>30.8</v>
      </c>
      <c r="AA23" s="713"/>
      <c r="AB23" s="713"/>
      <c r="AC23" s="713"/>
      <c r="AD23" s="714">
        <v>9046933</v>
      </c>
      <c r="AE23" s="714"/>
      <c r="AF23" s="714"/>
      <c r="AG23" s="714"/>
      <c r="AH23" s="714"/>
      <c r="AI23" s="714"/>
      <c r="AJ23" s="714"/>
      <c r="AK23" s="714"/>
      <c r="AL23" s="683">
        <v>67.3</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126</v>
      </c>
      <c r="BH23" s="681"/>
      <c r="BI23" s="681"/>
      <c r="BJ23" s="681"/>
      <c r="BK23" s="681"/>
      <c r="BL23" s="681"/>
      <c r="BM23" s="681"/>
      <c r="BN23" s="682"/>
      <c r="BO23" s="713" t="s">
        <v>126</v>
      </c>
      <c r="BP23" s="713"/>
      <c r="BQ23" s="713"/>
      <c r="BR23" s="713"/>
      <c r="BS23" s="686" t="s">
        <v>126</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1125869</v>
      </c>
      <c r="S24" s="681"/>
      <c r="T24" s="681"/>
      <c r="U24" s="681"/>
      <c r="V24" s="681"/>
      <c r="W24" s="681"/>
      <c r="X24" s="681"/>
      <c r="Y24" s="682"/>
      <c r="Z24" s="713">
        <v>3.8</v>
      </c>
      <c r="AA24" s="713"/>
      <c r="AB24" s="713"/>
      <c r="AC24" s="713"/>
      <c r="AD24" s="714" t="s">
        <v>126</v>
      </c>
      <c r="AE24" s="714"/>
      <c r="AF24" s="714"/>
      <c r="AG24" s="714"/>
      <c r="AH24" s="714"/>
      <c r="AI24" s="714"/>
      <c r="AJ24" s="714"/>
      <c r="AK24" s="714"/>
      <c r="AL24" s="683" t="s">
        <v>126</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126</v>
      </c>
      <c r="BP24" s="713"/>
      <c r="BQ24" s="713"/>
      <c r="BR24" s="713"/>
      <c r="BS24" s="686" t="s">
        <v>126</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10104186</v>
      </c>
      <c r="CS24" s="736"/>
      <c r="CT24" s="736"/>
      <c r="CU24" s="736"/>
      <c r="CV24" s="736"/>
      <c r="CW24" s="736"/>
      <c r="CX24" s="736"/>
      <c r="CY24" s="779"/>
      <c r="CZ24" s="780">
        <v>35.299999999999997</v>
      </c>
      <c r="DA24" s="751"/>
      <c r="DB24" s="751"/>
      <c r="DC24" s="783"/>
      <c r="DD24" s="778">
        <v>7408138</v>
      </c>
      <c r="DE24" s="736"/>
      <c r="DF24" s="736"/>
      <c r="DG24" s="736"/>
      <c r="DH24" s="736"/>
      <c r="DI24" s="736"/>
      <c r="DJ24" s="736"/>
      <c r="DK24" s="779"/>
      <c r="DL24" s="778">
        <v>7378804</v>
      </c>
      <c r="DM24" s="736"/>
      <c r="DN24" s="736"/>
      <c r="DO24" s="736"/>
      <c r="DP24" s="736"/>
      <c r="DQ24" s="736"/>
      <c r="DR24" s="736"/>
      <c r="DS24" s="736"/>
      <c r="DT24" s="736"/>
      <c r="DU24" s="736"/>
      <c r="DV24" s="779"/>
      <c r="DW24" s="780">
        <v>53.3</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v>1</v>
      </c>
      <c r="S25" s="681"/>
      <c r="T25" s="681"/>
      <c r="U25" s="681"/>
      <c r="V25" s="681"/>
      <c r="W25" s="681"/>
      <c r="X25" s="681"/>
      <c r="Y25" s="682"/>
      <c r="Z25" s="713">
        <v>0</v>
      </c>
      <c r="AA25" s="713"/>
      <c r="AB25" s="713"/>
      <c r="AC25" s="713"/>
      <c r="AD25" s="714" t="s">
        <v>126</v>
      </c>
      <c r="AE25" s="714"/>
      <c r="AF25" s="714"/>
      <c r="AG25" s="714"/>
      <c r="AH25" s="714"/>
      <c r="AI25" s="714"/>
      <c r="AJ25" s="714"/>
      <c r="AK25" s="714"/>
      <c r="AL25" s="683" t="s">
        <v>126</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4298905</v>
      </c>
      <c r="CS25" s="699"/>
      <c r="CT25" s="699"/>
      <c r="CU25" s="699"/>
      <c r="CV25" s="699"/>
      <c r="CW25" s="699"/>
      <c r="CX25" s="699"/>
      <c r="CY25" s="700"/>
      <c r="CZ25" s="683">
        <v>15</v>
      </c>
      <c r="DA25" s="701"/>
      <c r="DB25" s="701"/>
      <c r="DC25" s="702"/>
      <c r="DD25" s="686">
        <v>3998514</v>
      </c>
      <c r="DE25" s="699"/>
      <c r="DF25" s="699"/>
      <c r="DG25" s="699"/>
      <c r="DH25" s="699"/>
      <c r="DI25" s="699"/>
      <c r="DJ25" s="699"/>
      <c r="DK25" s="700"/>
      <c r="DL25" s="686">
        <v>3996530</v>
      </c>
      <c r="DM25" s="699"/>
      <c r="DN25" s="699"/>
      <c r="DO25" s="699"/>
      <c r="DP25" s="699"/>
      <c r="DQ25" s="699"/>
      <c r="DR25" s="699"/>
      <c r="DS25" s="699"/>
      <c r="DT25" s="699"/>
      <c r="DU25" s="699"/>
      <c r="DV25" s="700"/>
      <c r="DW25" s="683">
        <v>28.8</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14278219</v>
      </c>
      <c r="S26" s="681"/>
      <c r="T26" s="681"/>
      <c r="U26" s="681"/>
      <c r="V26" s="681"/>
      <c r="W26" s="681"/>
      <c r="X26" s="681"/>
      <c r="Y26" s="682"/>
      <c r="Z26" s="713">
        <v>48.6</v>
      </c>
      <c r="AA26" s="713"/>
      <c r="AB26" s="713"/>
      <c r="AC26" s="713"/>
      <c r="AD26" s="714">
        <v>13152349</v>
      </c>
      <c r="AE26" s="714"/>
      <c r="AF26" s="714"/>
      <c r="AG26" s="714"/>
      <c r="AH26" s="714"/>
      <c r="AI26" s="714"/>
      <c r="AJ26" s="714"/>
      <c r="AK26" s="714"/>
      <c r="AL26" s="683">
        <v>97.9</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126</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2531921</v>
      </c>
      <c r="CS26" s="681"/>
      <c r="CT26" s="681"/>
      <c r="CU26" s="681"/>
      <c r="CV26" s="681"/>
      <c r="CW26" s="681"/>
      <c r="CX26" s="681"/>
      <c r="CY26" s="682"/>
      <c r="CZ26" s="683">
        <v>8.8000000000000007</v>
      </c>
      <c r="DA26" s="701"/>
      <c r="DB26" s="701"/>
      <c r="DC26" s="702"/>
      <c r="DD26" s="686">
        <v>2441025</v>
      </c>
      <c r="DE26" s="681"/>
      <c r="DF26" s="681"/>
      <c r="DG26" s="681"/>
      <c r="DH26" s="681"/>
      <c r="DI26" s="681"/>
      <c r="DJ26" s="681"/>
      <c r="DK26" s="682"/>
      <c r="DL26" s="686" t="s">
        <v>126</v>
      </c>
      <c r="DM26" s="681"/>
      <c r="DN26" s="681"/>
      <c r="DO26" s="681"/>
      <c r="DP26" s="681"/>
      <c r="DQ26" s="681"/>
      <c r="DR26" s="681"/>
      <c r="DS26" s="681"/>
      <c r="DT26" s="681"/>
      <c r="DU26" s="681"/>
      <c r="DV26" s="682"/>
      <c r="DW26" s="683" t="s">
        <v>126</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2993</v>
      </c>
      <c r="S27" s="681"/>
      <c r="T27" s="681"/>
      <c r="U27" s="681"/>
      <c r="V27" s="681"/>
      <c r="W27" s="681"/>
      <c r="X27" s="681"/>
      <c r="Y27" s="682"/>
      <c r="Z27" s="713">
        <v>0</v>
      </c>
      <c r="AA27" s="713"/>
      <c r="AB27" s="713"/>
      <c r="AC27" s="713"/>
      <c r="AD27" s="714">
        <v>2993</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2992089</v>
      </c>
      <c r="BH27" s="681"/>
      <c r="BI27" s="681"/>
      <c r="BJ27" s="681"/>
      <c r="BK27" s="681"/>
      <c r="BL27" s="681"/>
      <c r="BM27" s="681"/>
      <c r="BN27" s="682"/>
      <c r="BO27" s="713">
        <v>100</v>
      </c>
      <c r="BP27" s="713"/>
      <c r="BQ27" s="713"/>
      <c r="BR27" s="713"/>
      <c r="BS27" s="686" t="s">
        <v>126</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3216279</v>
      </c>
      <c r="CS27" s="699"/>
      <c r="CT27" s="699"/>
      <c r="CU27" s="699"/>
      <c r="CV27" s="699"/>
      <c r="CW27" s="699"/>
      <c r="CX27" s="699"/>
      <c r="CY27" s="700"/>
      <c r="CZ27" s="683">
        <v>11.2</v>
      </c>
      <c r="DA27" s="701"/>
      <c r="DB27" s="701"/>
      <c r="DC27" s="702"/>
      <c r="DD27" s="686">
        <v>949806</v>
      </c>
      <c r="DE27" s="699"/>
      <c r="DF27" s="699"/>
      <c r="DG27" s="699"/>
      <c r="DH27" s="699"/>
      <c r="DI27" s="699"/>
      <c r="DJ27" s="699"/>
      <c r="DK27" s="700"/>
      <c r="DL27" s="686">
        <v>949806</v>
      </c>
      <c r="DM27" s="699"/>
      <c r="DN27" s="699"/>
      <c r="DO27" s="699"/>
      <c r="DP27" s="699"/>
      <c r="DQ27" s="699"/>
      <c r="DR27" s="699"/>
      <c r="DS27" s="699"/>
      <c r="DT27" s="699"/>
      <c r="DU27" s="699"/>
      <c r="DV27" s="700"/>
      <c r="DW27" s="683">
        <v>6.9</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379533</v>
      </c>
      <c r="S28" s="681"/>
      <c r="T28" s="681"/>
      <c r="U28" s="681"/>
      <c r="V28" s="681"/>
      <c r="W28" s="681"/>
      <c r="X28" s="681"/>
      <c r="Y28" s="682"/>
      <c r="Z28" s="713">
        <v>1.3</v>
      </c>
      <c r="AA28" s="713"/>
      <c r="AB28" s="713"/>
      <c r="AC28" s="713"/>
      <c r="AD28" s="714" t="s">
        <v>126</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2589002</v>
      </c>
      <c r="CS28" s="681"/>
      <c r="CT28" s="681"/>
      <c r="CU28" s="681"/>
      <c r="CV28" s="681"/>
      <c r="CW28" s="681"/>
      <c r="CX28" s="681"/>
      <c r="CY28" s="682"/>
      <c r="CZ28" s="683">
        <v>9</v>
      </c>
      <c r="DA28" s="701"/>
      <c r="DB28" s="701"/>
      <c r="DC28" s="702"/>
      <c r="DD28" s="686">
        <v>2459818</v>
      </c>
      <c r="DE28" s="681"/>
      <c r="DF28" s="681"/>
      <c r="DG28" s="681"/>
      <c r="DH28" s="681"/>
      <c r="DI28" s="681"/>
      <c r="DJ28" s="681"/>
      <c r="DK28" s="682"/>
      <c r="DL28" s="686">
        <v>2432468</v>
      </c>
      <c r="DM28" s="681"/>
      <c r="DN28" s="681"/>
      <c r="DO28" s="681"/>
      <c r="DP28" s="681"/>
      <c r="DQ28" s="681"/>
      <c r="DR28" s="681"/>
      <c r="DS28" s="681"/>
      <c r="DT28" s="681"/>
      <c r="DU28" s="681"/>
      <c r="DV28" s="682"/>
      <c r="DW28" s="683">
        <v>17.600000000000001</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162405</v>
      </c>
      <c r="S29" s="681"/>
      <c r="T29" s="681"/>
      <c r="U29" s="681"/>
      <c r="V29" s="681"/>
      <c r="W29" s="681"/>
      <c r="X29" s="681"/>
      <c r="Y29" s="682"/>
      <c r="Z29" s="713">
        <v>0.6</v>
      </c>
      <c r="AA29" s="713"/>
      <c r="AB29" s="713"/>
      <c r="AC29" s="713"/>
      <c r="AD29" s="714">
        <v>9784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68</v>
      </c>
      <c r="CG29" s="720"/>
      <c r="CH29" s="720"/>
      <c r="CI29" s="720"/>
      <c r="CJ29" s="720"/>
      <c r="CK29" s="720"/>
      <c r="CL29" s="720"/>
      <c r="CM29" s="720"/>
      <c r="CN29" s="720"/>
      <c r="CO29" s="720"/>
      <c r="CP29" s="720"/>
      <c r="CQ29" s="721"/>
      <c r="CR29" s="680">
        <v>2589002</v>
      </c>
      <c r="CS29" s="699"/>
      <c r="CT29" s="699"/>
      <c r="CU29" s="699"/>
      <c r="CV29" s="699"/>
      <c r="CW29" s="699"/>
      <c r="CX29" s="699"/>
      <c r="CY29" s="700"/>
      <c r="CZ29" s="683">
        <v>9</v>
      </c>
      <c r="DA29" s="701"/>
      <c r="DB29" s="701"/>
      <c r="DC29" s="702"/>
      <c r="DD29" s="686">
        <v>2459818</v>
      </c>
      <c r="DE29" s="699"/>
      <c r="DF29" s="699"/>
      <c r="DG29" s="699"/>
      <c r="DH29" s="699"/>
      <c r="DI29" s="699"/>
      <c r="DJ29" s="699"/>
      <c r="DK29" s="700"/>
      <c r="DL29" s="686">
        <v>2432468</v>
      </c>
      <c r="DM29" s="699"/>
      <c r="DN29" s="699"/>
      <c r="DO29" s="699"/>
      <c r="DP29" s="699"/>
      <c r="DQ29" s="699"/>
      <c r="DR29" s="699"/>
      <c r="DS29" s="699"/>
      <c r="DT29" s="699"/>
      <c r="DU29" s="699"/>
      <c r="DV29" s="700"/>
      <c r="DW29" s="683">
        <v>17.600000000000001</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58774</v>
      </c>
      <c r="S30" s="681"/>
      <c r="T30" s="681"/>
      <c r="U30" s="681"/>
      <c r="V30" s="681"/>
      <c r="W30" s="681"/>
      <c r="X30" s="681"/>
      <c r="Y30" s="682"/>
      <c r="Z30" s="713">
        <v>0.2</v>
      </c>
      <c r="AA30" s="713"/>
      <c r="AB30" s="713"/>
      <c r="AC30" s="713"/>
      <c r="AD30" s="714" t="s">
        <v>126</v>
      </c>
      <c r="AE30" s="714"/>
      <c r="AF30" s="714"/>
      <c r="AG30" s="714"/>
      <c r="AH30" s="714"/>
      <c r="AI30" s="714"/>
      <c r="AJ30" s="714"/>
      <c r="AK30" s="714"/>
      <c r="AL30" s="683" t="s">
        <v>126</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2481377</v>
      </c>
      <c r="CS30" s="681"/>
      <c r="CT30" s="681"/>
      <c r="CU30" s="681"/>
      <c r="CV30" s="681"/>
      <c r="CW30" s="681"/>
      <c r="CX30" s="681"/>
      <c r="CY30" s="682"/>
      <c r="CZ30" s="683">
        <v>8.6999999999999993</v>
      </c>
      <c r="DA30" s="701"/>
      <c r="DB30" s="701"/>
      <c r="DC30" s="702"/>
      <c r="DD30" s="686">
        <v>2356677</v>
      </c>
      <c r="DE30" s="681"/>
      <c r="DF30" s="681"/>
      <c r="DG30" s="681"/>
      <c r="DH30" s="681"/>
      <c r="DI30" s="681"/>
      <c r="DJ30" s="681"/>
      <c r="DK30" s="682"/>
      <c r="DL30" s="686">
        <v>2329359</v>
      </c>
      <c r="DM30" s="681"/>
      <c r="DN30" s="681"/>
      <c r="DO30" s="681"/>
      <c r="DP30" s="681"/>
      <c r="DQ30" s="681"/>
      <c r="DR30" s="681"/>
      <c r="DS30" s="681"/>
      <c r="DT30" s="681"/>
      <c r="DU30" s="681"/>
      <c r="DV30" s="682"/>
      <c r="DW30" s="683">
        <v>16.8</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6950370</v>
      </c>
      <c r="S31" s="681"/>
      <c r="T31" s="681"/>
      <c r="U31" s="681"/>
      <c r="V31" s="681"/>
      <c r="W31" s="681"/>
      <c r="X31" s="681"/>
      <c r="Y31" s="682"/>
      <c r="Z31" s="713">
        <v>23.6</v>
      </c>
      <c r="AA31" s="713"/>
      <c r="AB31" s="713"/>
      <c r="AC31" s="713"/>
      <c r="AD31" s="714" t="s">
        <v>126</v>
      </c>
      <c r="AE31" s="714"/>
      <c r="AF31" s="714"/>
      <c r="AG31" s="714"/>
      <c r="AH31" s="714"/>
      <c r="AI31" s="714"/>
      <c r="AJ31" s="714"/>
      <c r="AK31" s="714"/>
      <c r="AL31" s="683" t="s">
        <v>126</v>
      </c>
      <c r="AM31" s="684"/>
      <c r="AN31" s="684"/>
      <c r="AO31" s="715"/>
      <c r="AP31" s="756" t="s">
        <v>306</v>
      </c>
      <c r="AQ31" s="757"/>
      <c r="AR31" s="757"/>
      <c r="AS31" s="757"/>
      <c r="AT31" s="762" t="s">
        <v>307</v>
      </c>
      <c r="AU31" s="231"/>
      <c r="AV31" s="231"/>
      <c r="AW31" s="231"/>
      <c r="AX31" s="746" t="s">
        <v>183</v>
      </c>
      <c r="AY31" s="747"/>
      <c r="AZ31" s="747"/>
      <c r="BA31" s="747"/>
      <c r="BB31" s="747"/>
      <c r="BC31" s="747"/>
      <c r="BD31" s="747"/>
      <c r="BE31" s="747"/>
      <c r="BF31" s="748"/>
      <c r="BG31" s="749">
        <v>98.9</v>
      </c>
      <c r="BH31" s="750"/>
      <c r="BI31" s="750"/>
      <c r="BJ31" s="750"/>
      <c r="BK31" s="750"/>
      <c r="BL31" s="750"/>
      <c r="BM31" s="751">
        <v>95.7</v>
      </c>
      <c r="BN31" s="750"/>
      <c r="BO31" s="750"/>
      <c r="BP31" s="750"/>
      <c r="BQ31" s="752"/>
      <c r="BR31" s="749">
        <v>99.1</v>
      </c>
      <c r="BS31" s="750"/>
      <c r="BT31" s="750"/>
      <c r="BU31" s="750"/>
      <c r="BV31" s="750"/>
      <c r="BW31" s="750"/>
      <c r="BX31" s="751">
        <v>95.4</v>
      </c>
      <c r="BY31" s="750"/>
      <c r="BZ31" s="750"/>
      <c r="CA31" s="750"/>
      <c r="CB31" s="752"/>
      <c r="CD31" s="767"/>
      <c r="CE31" s="768"/>
      <c r="CF31" s="719" t="s">
        <v>308</v>
      </c>
      <c r="CG31" s="720"/>
      <c r="CH31" s="720"/>
      <c r="CI31" s="720"/>
      <c r="CJ31" s="720"/>
      <c r="CK31" s="720"/>
      <c r="CL31" s="720"/>
      <c r="CM31" s="720"/>
      <c r="CN31" s="720"/>
      <c r="CO31" s="720"/>
      <c r="CP31" s="720"/>
      <c r="CQ31" s="721"/>
      <c r="CR31" s="680">
        <v>107625</v>
      </c>
      <c r="CS31" s="699"/>
      <c r="CT31" s="699"/>
      <c r="CU31" s="699"/>
      <c r="CV31" s="699"/>
      <c r="CW31" s="699"/>
      <c r="CX31" s="699"/>
      <c r="CY31" s="700"/>
      <c r="CZ31" s="683">
        <v>0.4</v>
      </c>
      <c r="DA31" s="701"/>
      <c r="DB31" s="701"/>
      <c r="DC31" s="702"/>
      <c r="DD31" s="686">
        <v>103141</v>
      </c>
      <c r="DE31" s="699"/>
      <c r="DF31" s="699"/>
      <c r="DG31" s="699"/>
      <c r="DH31" s="699"/>
      <c r="DI31" s="699"/>
      <c r="DJ31" s="699"/>
      <c r="DK31" s="700"/>
      <c r="DL31" s="686">
        <v>103109</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309</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126</v>
      </c>
      <c r="AA32" s="713"/>
      <c r="AB32" s="713"/>
      <c r="AC32" s="713"/>
      <c r="AD32" s="714" t="s">
        <v>126</v>
      </c>
      <c r="AE32" s="714"/>
      <c r="AF32" s="714"/>
      <c r="AG32" s="714"/>
      <c r="AH32" s="714"/>
      <c r="AI32" s="714"/>
      <c r="AJ32" s="714"/>
      <c r="AK32" s="714"/>
      <c r="AL32" s="683" t="s">
        <v>126</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99.4</v>
      </c>
      <c r="BH32" s="699"/>
      <c r="BI32" s="699"/>
      <c r="BJ32" s="699"/>
      <c r="BK32" s="699"/>
      <c r="BL32" s="699"/>
      <c r="BM32" s="684">
        <v>97.7</v>
      </c>
      <c r="BN32" s="745"/>
      <c r="BO32" s="745"/>
      <c r="BP32" s="745"/>
      <c r="BQ32" s="726"/>
      <c r="BR32" s="753">
        <v>99.4</v>
      </c>
      <c r="BS32" s="699"/>
      <c r="BT32" s="699"/>
      <c r="BU32" s="699"/>
      <c r="BV32" s="699"/>
      <c r="BW32" s="699"/>
      <c r="BX32" s="684">
        <v>97.2</v>
      </c>
      <c r="BY32" s="745"/>
      <c r="BZ32" s="745"/>
      <c r="CA32" s="745"/>
      <c r="CB32" s="726"/>
      <c r="CD32" s="769"/>
      <c r="CE32" s="770"/>
      <c r="CF32" s="719" t="s">
        <v>312</v>
      </c>
      <c r="CG32" s="720"/>
      <c r="CH32" s="720"/>
      <c r="CI32" s="720"/>
      <c r="CJ32" s="720"/>
      <c r="CK32" s="720"/>
      <c r="CL32" s="720"/>
      <c r="CM32" s="720"/>
      <c r="CN32" s="720"/>
      <c r="CO32" s="720"/>
      <c r="CP32" s="720"/>
      <c r="CQ32" s="721"/>
      <c r="CR32" s="680" t="s">
        <v>126</v>
      </c>
      <c r="CS32" s="681"/>
      <c r="CT32" s="681"/>
      <c r="CU32" s="681"/>
      <c r="CV32" s="681"/>
      <c r="CW32" s="681"/>
      <c r="CX32" s="681"/>
      <c r="CY32" s="682"/>
      <c r="CZ32" s="683" t="s">
        <v>126</v>
      </c>
      <c r="DA32" s="701"/>
      <c r="DB32" s="701"/>
      <c r="DC32" s="702"/>
      <c r="DD32" s="686" t="s">
        <v>126</v>
      </c>
      <c r="DE32" s="681"/>
      <c r="DF32" s="681"/>
      <c r="DG32" s="681"/>
      <c r="DH32" s="681"/>
      <c r="DI32" s="681"/>
      <c r="DJ32" s="681"/>
      <c r="DK32" s="682"/>
      <c r="DL32" s="686" t="s">
        <v>126</v>
      </c>
      <c r="DM32" s="681"/>
      <c r="DN32" s="681"/>
      <c r="DO32" s="681"/>
      <c r="DP32" s="681"/>
      <c r="DQ32" s="681"/>
      <c r="DR32" s="681"/>
      <c r="DS32" s="681"/>
      <c r="DT32" s="681"/>
      <c r="DU32" s="681"/>
      <c r="DV32" s="682"/>
      <c r="DW32" s="683" t="s">
        <v>126</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1279066</v>
      </c>
      <c r="S33" s="681"/>
      <c r="T33" s="681"/>
      <c r="U33" s="681"/>
      <c r="V33" s="681"/>
      <c r="W33" s="681"/>
      <c r="X33" s="681"/>
      <c r="Y33" s="682"/>
      <c r="Z33" s="713">
        <v>4.4000000000000004</v>
      </c>
      <c r="AA33" s="713"/>
      <c r="AB33" s="713"/>
      <c r="AC33" s="713"/>
      <c r="AD33" s="714" t="s">
        <v>126</v>
      </c>
      <c r="AE33" s="714"/>
      <c r="AF33" s="714"/>
      <c r="AG33" s="714"/>
      <c r="AH33" s="714"/>
      <c r="AI33" s="714"/>
      <c r="AJ33" s="714"/>
      <c r="AK33" s="714"/>
      <c r="AL33" s="683" t="s">
        <v>126</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98.3</v>
      </c>
      <c r="BH33" s="665"/>
      <c r="BI33" s="665"/>
      <c r="BJ33" s="665"/>
      <c r="BK33" s="665"/>
      <c r="BL33" s="665"/>
      <c r="BM33" s="707">
        <v>93.3</v>
      </c>
      <c r="BN33" s="665"/>
      <c r="BO33" s="665"/>
      <c r="BP33" s="665"/>
      <c r="BQ33" s="709"/>
      <c r="BR33" s="744">
        <v>98.6</v>
      </c>
      <c r="BS33" s="665"/>
      <c r="BT33" s="665"/>
      <c r="BU33" s="665"/>
      <c r="BV33" s="665"/>
      <c r="BW33" s="665"/>
      <c r="BX33" s="707">
        <v>93.1</v>
      </c>
      <c r="BY33" s="665"/>
      <c r="BZ33" s="665"/>
      <c r="CA33" s="665"/>
      <c r="CB33" s="709"/>
      <c r="CD33" s="719" t="s">
        <v>315</v>
      </c>
      <c r="CE33" s="720"/>
      <c r="CF33" s="720"/>
      <c r="CG33" s="720"/>
      <c r="CH33" s="720"/>
      <c r="CI33" s="720"/>
      <c r="CJ33" s="720"/>
      <c r="CK33" s="720"/>
      <c r="CL33" s="720"/>
      <c r="CM33" s="720"/>
      <c r="CN33" s="720"/>
      <c r="CO33" s="720"/>
      <c r="CP33" s="720"/>
      <c r="CQ33" s="721"/>
      <c r="CR33" s="680">
        <v>14137549</v>
      </c>
      <c r="CS33" s="699"/>
      <c r="CT33" s="699"/>
      <c r="CU33" s="699"/>
      <c r="CV33" s="699"/>
      <c r="CW33" s="699"/>
      <c r="CX33" s="699"/>
      <c r="CY33" s="700"/>
      <c r="CZ33" s="683">
        <v>49.4</v>
      </c>
      <c r="DA33" s="701"/>
      <c r="DB33" s="701"/>
      <c r="DC33" s="702"/>
      <c r="DD33" s="686">
        <v>8050494</v>
      </c>
      <c r="DE33" s="699"/>
      <c r="DF33" s="699"/>
      <c r="DG33" s="699"/>
      <c r="DH33" s="699"/>
      <c r="DI33" s="699"/>
      <c r="DJ33" s="699"/>
      <c r="DK33" s="700"/>
      <c r="DL33" s="686">
        <v>5841019</v>
      </c>
      <c r="DM33" s="699"/>
      <c r="DN33" s="699"/>
      <c r="DO33" s="699"/>
      <c r="DP33" s="699"/>
      <c r="DQ33" s="699"/>
      <c r="DR33" s="699"/>
      <c r="DS33" s="699"/>
      <c r="DT33" s="699"/>
      <c r="DU33" s="699"/>
      <c r="DV33" s="700"/>
      <c r="DW33" s="683">
        <v>42.2</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86747</v>
      </c>
      <c r="S34" s="681"/>
      <c r="T34" s="681"/>
      <c r="U34" s="681"/>
      <c r="V34" s="681"/>
      <c r="W34" s="681"/>
      <c r="X34" s="681"/>
      <c r="Y34" s="682"/>
      <c r="Z34" s="713">
        <v>0.3</v>
      </c>
      <c r="AA34" s="713"/>
      <c r="AB34" s="713"/>
      <c r="AC34" s="713"/>
      <c r="AD34" s="714">
        <v>31302</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2959271</v>
      </c>
      <c r="CS34" s="681"/>
      <c r="CT34" s="681"/>
      <c r="CU34" s="681"/>
      <c r="CV34" s="681"/>
      <c r="CW34" s="681"/>
      <c r="CX34" s="681"/>
      <c r="CY34" s="682"/>
      <c r="CZ34" s="683">
        <v>10.3</v>
      </c>
      <c r="DA34" s="701"/>
      <c r="DB34" s="701"/>
      <c r="DC34" s="702"/>
      <c r="DD34" s="686">
        <v>2477781</v>
      </c>
      <c r="DE34" s="681"/>
      <c r="DF34" s="681"/>
      <c r="DG34" s="681"/>
      <c r="DH34" s="681"/>
      <c r="DI34" s="681"/>
      <c r="DJ34" s="681"/>
      <c r="DK34" s="682"/>
      <c r="DL34" s="686">
        <v>2314536</v>
      </c>
      <c r="DM34" s="681"/>
      <c r="DN34" s="681"/>
      <c r="DO34" s="681"/>
      <c r="DP34" s="681"/>
      <c r="DQ34" s="681"/>
      <c r="DR34" s="681"/>
      <c r="DS34" s="681"/>
      <c r="DT34" s="681"/>
      <c r="DU34" s="681"/>
      <c r="DV34" s="682"/>
      <c r="DW34" s="683">
        <v>16.7</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501872</v>
      </c>
      <c r="S35" s="681"/>
      <c r="T35" s="681"/>
      <c r="U35" s="681"/>
      <c r="V35" s="681"/>
      <c r="W35" s="681"/>
      <c r="X35" s="681"/>
      <c r="Y35" s="682"/>
      <c r="Z35" s="713">
        <v>1.7</v>
      </c>
      <c r="AA35" s="713"/>
      <c r="AB35" s="713"/>
      <c r="AC35" s="713"/>
      <c r="AD35" s="714" t="s">
        <v>126</v>
      </c>
      <c r="AE35" s="714"/>
      <c r="AF35" s="714"/>
      <c r="AG35" s="714"/>
      <c r="AH35" s="714"/>
      <c r="AI35" s="714"/>
      <c r="AJ35" s="714"/>
      <c r="AK35" s="714"/>
      <c r="AL35" s="683" t="s">
        <v>126</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690807</v>
      </c>
      <c r="CS35" s="699"/>
      <c r="CT35" s="699"/>
      <c r="CU35" s="699"/>
      <c r="CV35" s="699"/>
      <c r="CW35" s="699"/>
      <c r="CX35" s="699"/>
      <c r="CY35" s="700"/>
      <c r="CZ35" s="683">
        <v>2.4</v>
      </c>
      <c r="DA35" s="701"/>
      <c r="DB35" s="701"/>
      <c r="DC35" s="702"/>
      <c r="DD35" s="686">
        <v>536205</v>
      </c>
      <c r="DE35" s="699"/>
      <c r="DF35" s="699"/>
      <c r="DG35" s="699"/>
      <c r="DH35" s="699"/>
      <c r="DI35" s="699"/>
      <c r="DJ35" s="699"/>
      <c r="DK35" s="700"/>
      <c r="DL35" s="686">
        <v>536205</v>
      </c>
      <c r="DM35" s="699"/>
      <c r="DN35" s="699"/>
      <c r="DO35" s="699"/>
      <c r="DP35" s="699"/>
      <c r="DQ35" s="699"/>
      <c r="DR35" s="699"/>
      <c r="DS35" s="699"/>
      <c r="DT35" s="699"/>
      <c r="DU35" s="699"/>
      <c r="DV35" s="700"/>
      <c r="DW35" s="683">
        <v>3.9</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1099959</v>
      </c>
      <c r="S36" s="681"/>
      <c r="T36" s="681"/>
      <c r="U36" s="681"/>
      <c r="V36" s="681"/>
      <c r="W36" s="681"/>
      <c r="X36" s="681"/>
      <c r="Y36" s="682"/>
      <c r="Z36" s="713">
        <v>3.7</v>
      </c>
      <c r="AA36" s="713"/>
      <c r="AB36" s="713"/>
      <c r="AC36" s="713"/>
      <c r="AD36" s="714" t="s">
        <v>126</v>
      </c>
      <c r="AE36" s="714"/>
      <c r="AF36" s="714"/>
      <c r="AG36" s="714"/>
      <c r="AH36" s="714"/>
      <c r="AI36" s="714"/>
      <c r="AJ36" s="714"/>
      <c r="AK36" s="714"/>
      <c r="AL36" s="683" t="s">
        <v>126</v>
      </c>
      <c r="AM36" s="684"/>
      <c r="AN36" s="684"/>
      <c r="AO36" s="715"/>
      <c r="AP36" s="235"/>
      <c r="AQ36" s="732" t="s">
        <v>323</v>
      </c>
      <c r="AR36" s="733"/>
      <c r="AS36" s="733"/>
      <c r="AT36" s="733"/>
      <c r="AU36" s="733"/>
      <c r="AV36" s="733"/>
      <c r="AW36" s="733"/>
      <c r="AX36" s="733"/>
      <c r="AY36" s="734"/>
      <c r="AZ36" s="735">
        <v>4026517</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54780</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7011712</v>
      </c>
      <c r="CS36" s="681"/>
      <c r="CT36" s="681"/>
      <c r="CU36" s="681"/>
      <c r="CV36" s="681"/>
      <c r="CW36" s="681"/>
      <c r="CX36" s="681"/>
      <c r="CY36" s="682"/>
      <c r="CZ36" s="683">
        <v>24.5</v>
      </c>
      <c r="DA36" s="701"/>
      <c r="DB36" s="701"/>
      <c r="DC36" s="702"/>
      <c r="DD36" s="686">
        <v>2294290</v>
      </c>
      <c r="DE36" s="681"/>
      <c r="DF36" s="681"/>
      <c r="DG36" s="681"/>
      <c r="DH36" s="681"/>
      <c r="DI36" s="681"/>
      <c r="DJ36" s="681"/>
      <c r="DK36" s="682"/>
      <c r="DL36" s="686">
        <v>1559926</v>
      </c>
      <c r="DM36" s="681"/>
      <c r="DN36" s="681"/>
      <c r="DO36" s="681"/>
      <c r="DP36" s="681"/>
      <c r="DQ36" s="681"/>
      <c r="DR36" s="681"/>
      <c r="DS36" s="681"/>
      <c r="DT36" s="681"/>
      <c r="DU36" s="681"/>
      <c r="DV36" s="682"/>
      <c r="DW36" s="683">
        <v>11.3</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701529</v>
      </c>
      <c r="S37" s="681"/>
      <c r="T37" s="681"/>
      <c r="U37" s="681"/>
      <c r="V37" s="681"/>
      <c r="W37" s="681"/>
      <c r="X37" s="681"/>
      <c r="Y37" s="682"/>
      <c r="Z37" s="713">
        <v>2.4</v>
      </c>
      <c r="AA37" s="713"/>
      <c r="AB37" s="713"/>
      <c r="AC37" s="713"/>
      <c r="AD37" s="714" t="s">
        <v>126</v>
      </c>
      <c r="AE37" s="714"/>
      <c r="AF37" s="714"/>
      <c r="AG37" s="714"/>
      <c r="AH37" s="714"/>
      <c r="AI37" s="714"/>
      <c r="AJ37" s="714"/>
      <c r="AK37" s="714"/>
      <c r="AL37" s="683" t="s">
        <v>126</v>
      </c>
      <c r="AM37" s="684"/>
      <c r="AN37" s="684"/>
      <c r="AO37" s="715"/>
      <c r="AQ37" s="723" t="s">
        <v>327</v>
      </c>
      <c r="AR37" s="724"/>
      <c r="AS37" s="724"/>
      <c r="AT37" s="724"/>
      <c r="AU37" s="724"/>
      <c r="AV37" s="724"/>
      <c r="AW37" s="724"/>
      <c r="AX37" s="724"/>
      <c r="AY37" s="725"/>
      <c r="AZ37" s="680">
        <v>1056814</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-3850</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88382</v>
      </c>
      <c r="CS37" s="699"/>
      <c r="CT37" s="699"/>
      <c r="CU37" s="699"/>
      <c r="CV37" s="699"/>
      <c r="CW37" s="699"/>
      <c r="CX37" s="699"/>
      <c r="CY37" s="700"/>
      <c r="CZ37" s="683">
        <v>0.3</v>
      </c>
      <c r="DA37" s="701"/>
      <c r="DB37" s="701"/>
      <c r="DC37" s="702"/>
      <c r="DD37" s="686">
        <v>88382</v>
      </c>
      <c r="DE37" s="699"/>
      <c r="DF37" s="699"/>
      <c r="DG37" s="699"/>
      <c r="DH37" s="699"/>
      <c r="DI37" s="699"/>
      <c r="DJ37" s="699"/>
      <c r="DK37" s="700"/>
      <c r="DL37" s="686">
        <v>88382</v>
      </c>
      <c r="DM37" s="699"/>
      <c r="DN37" s="699"/>
      <c r="DO37" s="699"/>
      <c r="DP37" s="699"/>
      <c r="DQ37" s="699"/>
      <c r="DR37" s="699"/>
      <c r="DS37" s="699"/>
      <c r="DT37" s="699"/>
      <c r="DU37" s="699"/>
      <c r="DV37" s="700"/>
      <c r="DW37" s="683">
        <v>0.6</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1460377</v>
      </c>
      <c r="S38" s="681"/>
      <c r="T38" s="681"/>
      <c r="U38" s="681"/>
      <c r="V38" s="681"/>
      <c r="W38" s="681"/>
      <c r="X38" s="681"/>
      <c r="Y38" s="682"/>
      <c r="Z38" s="713">
        <v>5</v>
      </c>
      <c r="AA38" s="713"/>
      <c r="AB38" s="713"/>
      <c r="AC38" s="713"/>
      <c r="AD38" s="714">
        <v>238954</v>
      </c>
      <c r="AE38" s="714"/>
      <c r="AF38" s="714"/>
      <c r="AG38" s="714"/>
      <c r="AH38" s="714"/>
      <c r="AI38" s="714"/>
      <c r="AJ38" s="714"/>
      <c r="AK38" s="714"/>
      <c r="AL38" s="683">
        <v>1.8</v>
      </c>
      <c r="AM38" s="684"/>
      <c r="AN38" s="684"/>
      <c r="AO38" s="715"/>
      <c r="AQ38" s="723" t="s">
        <v>331</v>
      </c>
      <c r="AR38" s="724"/>
      <c r="AS38" s="724"/>
      <c r="AT38" s="724"/>
      <c r="AU38" s="724"/>
      <c r="AV38" s="724"/>
      <c r="AW38" s="724"/>
      <c r="AX38" s="724"/>
      <c r="AY38" s="725"/>
      <c r="AZ38" s="680">
        <v>748997</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4595</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1824272</v>
      </c>
      <c r="CS38" s="681"/>
      <c r="CT38" s="681"/>
      <c r="CU38" s="681"/>
      <c r="CV38" s="681"/>
      <c r="CW38" s="681"/>
      <c r="CX38" s="681"/>
      <c r="CY38" s="682"/>
      <c r="CZ38" s="683">
        <v>6.4</v>
      </c>
      <c r="DA38" s="701"/>
      <c r="DB38" s="701"/>
      <c r="DC38" s="702"/>
      <c r="DD38" s="686">
        <v>1511185</v>
      </c>
      <c r="DE38" s="681"/>
      <c r="DF38" s="681"/>
      <c r="DG38" s="681"/>
      <c r="DH38" s="681"/>
      <c r="DI38" s="681"/>
      <c r="DJ38" s="681"/>
      <c r="DK38" s="682"/>
      <c r="DL38" s="686">
        <v>1430127</v>
      </c>
      <c r="DM38" s="681"/>
      <c r="DN38" s="681"/>
      <c r="DO38" s="681"/>
      <c r="DP38" s="681"/>
      <c r="DQ38" s="681"/>
      <c r="DR38" s="681"/>
      <c r="DS38" s="681"/>
      <c r="DT38" s="681"/>
      <c r="DU38" s="681"/>
      <c r="DV38" s="682"/>
      <c r="DW38" s="683">
        <v>10.3</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2433200</v>
      </c>
      <c r="S39" s="681"/>
      <c r="T39" s="681"/>
      <c r="U39" s="681"/>
      <c r="V39" s="681"/>
      <c r="W39" s="681"/>
      <c r="X39" s="681"/>
      <c r="Y39" s="682"/>
      <c r="Z39" s="713">
        <v>8.3000000000000007</v>
      </c>
      <c r="AA39" s="713"/>
      <c r="AB39" s="713"/>
      <c r="AC39" s="713"/>
      <c r="AD39" s="714" t="s">
        <v>126</v>
      </c>
      <c r="AE39" s="714"/>
      <c r="AF39" s="714"/>
      <c r="AG39" s="714"/>
      <c r="AH39" s="714"/>
      <c r="AI39" s="714"/>
      <c r="AJ39" s="714"/>
      <c r="AK39" s="714"/>
      <c r="AL39" s="683" t="s">
        <v>126</v>
      </c>
      <c r="AM39" s="684"/>
      <c r="AN39" s="684"/>
      <c r="AO39" s="715"/>
      <c r="AQ39" s="723" t="s">
        <v>335</v>
      </c>
      <c r="AR39" s="724"/>
      <c r="AS39" s="724"/>
      <c r="AT39" s="724"/>
      <c r="AU39" s="724"/>
      <c r="AV39" s="724"/>
      <c r="AW39" s="724"/>
      <c r="AX39" s="724"/>
      <c r="AY39" s="725"/>
      <c r="AZ39" s="680">
        <v>396434</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6644</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897592</v>
      </c>
      <c r="CS39" s="699"/>
      <c r="CT39" s="699"/>
      <c r="CU39" s="699"/>
      <c r="CV39" s="699"/>
      <c r="CW39" s="699"/>
      <c r="CX39" s="699"/>
      <c r="CY39" s="700"/>
      <c r="CZ39" s="683">
        <v>3.1</v>
      </c>
      <c r="DA39" s="701"/>
      <c r="DB39" s="701"/>
      <c r="DC39" s="702"/>
      <c r="DD39" s="686">
        <v>667138</v>
      </c>
      <c r="DE39" s="699"/>
      <c r="DF39" s="699"/>
      <c r="DG39" s="699"/>
      <c r="DH39" s="699"/>
      <c r="DI39" s="699"/>
      <c r="DJ39" s="699"/>
      <c r="DK39" s="700"/>
      <c r="DL39" s="686" t="s">
        <v>126</v>
      </c>
      <c r="DM39" s="699"/>
      <c r="DN39" s="699"/>
      <c r="DO39" s="699"/>
      <c r="DP39" s="699"/>
      <c r="DQ39" s="699"/>
      <c r="DR39" s="699"/>
      <c r="DS39" s="699"/>
      <c r="DT39" s="699"/>
      <c r="DU39" s="699"/>
      <c r="DV39" s="700"/>
      <c r="DW39" s="683" t="s">
        <v>126</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v>6700</v>
      </c>
      <c r="S40" s="681"/>
      <c r="T40" s="681"/>
      <c r="U40" s="681"/>
      <c r="V40" s="681"/>
      <c r="W40" s="681"/>
      <c r="X40" s="681"/>
      <c r="Y40" s="682"/>
      <c r="Z40" s="713">
        <v>0</v>
      </c>
      <c r="AA40" s="713"/>
      <c r="AB40" s="713"/>
      <c r="AC40" s="713"/>
      <c r="AD40" s="714" t="s">
        <v>175</v>
      </c>
      <c r="AE40" s="714"/>
      <c r="AF40" s="714"/>
      <c r="AG40" s="714"/>
      <c r="AH40" s="714"/>
      <c r="AI40" s="714"/>
      <c r="AJ40" s="714"/>
      <c r="AK40" s="714"/>
      <c r="AL40" s="683" t="s">
        <v>126</v>
      </c>
      <c r="AM40" s="684"/>
      <c r="AN40" s="684"/>
      <c r="AO40" s="715"/>
      <c r="AQ40" s="723" t="s">
        <v>339</v>
      </c>
      <c r="AR40" s="724"/>
      <c r="AS40" s="724"/>
      <c r="AT40" s="724"/>
      <c r="AU40" s="724"/>
      <c r="AV40" s="724"/>
      <c r="AW40" s="724"/>
      <c r="AX40" s="724"/>
      <c r="AY40" s="725"/>
      <c r="AZ40" s="680">
        <v>11323</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81</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753895</v>
      </c>
      <c r="CS40" s="681"/>
      <c r="CT40" s="681"/>
      <c r="CU40" s="681"/>
      <c r="CV40" s="681"/>
      <c r="CW40" s="681"/>
      <c r="CX40" s="681"/>
      <c r="CY40" s="682"/>
      <c r="CZ40" s="683">
        <v>2.6</v>
      </c>
      <c r="DA40" s="701"/>
      <c r="DB40" s="701"/>
      <c r="DC40" s="702"/>
      <c r="DD40" s="686">
        <v>563895</v>
      </c>
      <c r="DE40" s="681"/>
      <c r="DF40" s="681"/>
      <c r="DG40" s="681"/>
      <c r="DH40" s="681"/>
      <c r="DI40" s="681"/>
      <c r="DJ40" s="681"/>
      <c r="DK40" s="682"/>
      <c r="DL40" s="686">
        <v>225</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126</v>
      </c>
      <c r="AA41" s="713"/>
      <c r="AB41" s="713"/>
      <c r="AC41" s="713"/>
      <c r="AD41" s="714" t="s">
        <v>126</v>
      </c>
      <c r="AE41" s="714"/>
      <c r="AF41" s="714"/>
      <c r="AG41" s="714"/>
      <c r="AH41" s="714"/>
      <c r="AI41" s="714"/>
      <c r="AJ41" s="714"/>
      <c r="AK41" s="714"/>
      <c r="AL41" s="683" t="s">
        <v>126</v>
      </c>
      <c r="AM41" s="684"/>
      <c r="AN41" s="684"/>
      <c r="AO41" s="715"/>
      <c r="AQ41" s="723" t="s">
        <v>344</v>
      </c>
      <c r="AR41" s="724"/>
      <c r="AS41" s="724"/>
      <c r="AT41" s="724"/>
      <c r="AU41" s="724"/>
      <c r="AV41" s="724"/>
      <c r="AW41" s="724"/>
      <c r="AX41" s="724"/>
      <c r="AY41" s="725"/>
      <c r="AZ41" s="680">
        <v>349826</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t="s">
        <v>126</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126</v>
      </c>
      <c r="DA41" s="701"/>
      <c r="DB41" s="701"/>
      <c r="DC41" s="702"/>
      <c r="DD41" s="686" t="s">
        <v>126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411100</v>
      </c>
      <c r="S42" s="681"/>
      <c r="T42" s="681"/>
      <c r="U42" s="681"/>
      <c r="V42" s="681"/>
      <c r="W42" s="681"/>
      <c r="X42" s="681"/>
      <c r="Y42" s="682"/>
      <c r="Z42" s="713">
        <v>1.4</v>
      </c>
      <c r="AA42" s="713"/>
      <c r="AB42" s="713"/>
      <c r="AC42" s="713"/>
      <c r="AD42" s="714" t="s">
        <v>126</v>
      </c>
      <c r="AE42" s="714"/>
      <c r="AF42" s="714"/>
      <c r="AG42" s="714"/>
      <c r="AH42" s="714"/>
      <c r="AI42" s="714"/>
      <c r="AJ42" s="714"/>
      <c r="AK42" s="714"/>
      <c r="AL42" s="683" t="s">
        <v>126</v>
      </c>
      <c r="AM42" s="684"/>
      <c r="AN42" s="684"/>
      <c r="AO42" s="715"/>
      <c r="AQ42" s="716" t="s">
        <v>348</v>
      </c>
      <c r="AR42" s="717"/>
      <c r="AS42" s="717"/>
      <c r="AT42" s="717"/>
      <c r="AU42" s="717"/>
      <c r="AV42" s="717"/>
      <c r="AW42" s="717"/>
      <c r="AX42" s="717"/>
      <c r="AY42" s="718"/>
      <c r="AZ42" s="664">
        <v>1463123</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342</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4378527</v>
      </c>
      <c r="CS42" s="681"/>
      <c r="CT42" s="681"/>
      <c r="CU42" s="681"/>
      <c r="CV42" s="681"/>
      <c r="CW42" s="681"/>
      <c r="CX42" s="681"/>
      <c r="CY42" s="682"/>
      <c r="CZ42" s="683">
        <v>15.3</v>
      </c>
      <c r="DA42" s="684"/>
      <c r="DB42" s="684"/>
      <c r="DC42" s="685"/>
      <c r="DD42" s="686">
        <v>1071225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29395044</v>
      </c>
      <c r="S43" s="703"/>
      <c r="T43" s="703"/>
      <c r="U43" s="703"/>
      <c r="V43" s="703"/>
      <c r="W43" s="703"/>
      <c r="X43" s="703"/>
      <c r="Y43" s="704"/>
      <c r="Z43" s="705">
        <v>100</v>
      </c>
      <c r="AA43" s="705"/>
      <c r="AB43" s="705"/>
      <c r="AC43" s="705"/>
      <c r="AD43" s="706">
        <v>13435382</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202988</v>
      </c>
      <c r="CS43" s="699"/>
      <c r="CT43" s="699"/>
      <c r="CU43" s="699"/>
      <c r="CV43" s="699"/>
      <c r="CW43" s="699"/>
      <c r="CX43" s="699"/>
      <c r="CY43" s="700"/>
      <c r="CZ43" s="683">
        <v>0.7</v>
      </c>
      <c r="DA43" s="701"/>
      <c r="DB43" s="701"/>
      <c r="DC43" s="702"/>
      <c r="DD43" s="686">
        <v>202988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353</v>
      </c>
      <c r="CG44" s="678"/>
      <c r="CH44" s="678"/>
      <c r="CI44" s="678"/>
      <c r="CJ44" s="678"/>
      <c r="CK44" s="678"/>
      <c r="CL44" s="678"/>
      <c r="CM44" s="678"/>
      <c r="CN44" s="678"/>
      <c r="CO44" s="678"/>
      <c r="CP44" s="678"/>
      <c r="CQ44" s="679"/>
      <c r="CR44" s="680">
        <v>4354199</v>
      </c>
      <c r="CS44" s="681"/>
      <c r="CT44" s="681"/>
      <c r="CU44" s="681"/>
      <c r="CV44" s="681"/>
      <c r="CW44" s="681"/>
      <c r="CX44" s="681"/>
      <c r="CY44" s="682"/>
      <c r="CZ44" s="683">
        <v>15.2</v>
      </c>
      <c r="DA44" s="684"/>
      <c r="DB44" s="684"/>
      <c r="DC44" s="685"/>
      <c r="DD44" s="686">
        <v>1046897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2578210</v>
      </c>
      <c r="CS45" s="699"/>
      <c r="CT45" s="699"/>
      <c r="CU45" s="699"/>
      <c r="CV45" s="699"/>
      <c r="CW45" s="699"/>
      <c r="CX45" s="699"/>
      <c r="CY45" s="700"/>
      <c r="CZ45" s="683">
        <v>9</v>
      </c>
      <c r="DA45" s="701"/>
      <c r="DB45" s="701"/>
      <c r="DC45" s="702"/>
      <c r="DD45" s="686">
        <v>355400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1669822</v>
      </c>
      <c r="CS46" s="681"/>
      <c r="CT46" s="681"/>
      <c r="CU46" s="681"/>
      <c r="CV46" s="681"/>
      <c r="CW46" s="681"/>
      <c r="CX46" s="681"/>
      <c r="CY46" s="682"/>
      <c r="CZ46" s="683">
        <v>5.8</v>
      </c>
      <c r="DA46" s="684"/>
      <c r="DB46" s="684"/>
      <c r="DC46" s="685"/>
      <c r="DD46" s="686">
        <v>684065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24328</v>
      </c>
      <c r="CS47" s="699"/>
      <c r="CT47" s="699"/>
      <c r="CU47" s="699"/>
      <c r="CV47" s="699"/>
      <c r="CW47" s="699"/>
      <c r="CX47" s="699"/>
      <c r="CY47" s="700"/>
      <c r="CZ47" s="683">
        <v>0.1</v>
      </c>
      <c r="DA47" s="701"/>
      <c r="DB47" s="701"/>
      <c r="DC47" s="702"/>
      <c r="DD47" s="686">
        <v>24328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224</v>
      </c>
      <c r="CS48" s="681"/>
      <c r="CT48" s="681"/>
      <c r="CU48" s="681"/>
      <c r="CV48" s="681"/>
      <c r="CW48" s="681"/>
      <c r="CX48" s="681"/>
      <c r="CY48" s="682"/>
      <c r="CZ48" s="683" t="s">
        <v>126</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28620262</v>
      </c>
      <c r="CS49" s="665"/>
      <c r="CT49" s="665"/>
      <c r="CU49" s="665"/>
      <c r="CV49" s="665"/>
      <c r="CW49" s="665"/>
      <c r="CX49" s="665"/>
      <c r="CY49" s="666"/>
      <c r="CZ49" s="667">
        <v>100</v>
      </c>
      <c r="DA49" s="668"/>
      <c r="DB49" s="668"/>
      <c r="DC49" s="669"/>
      <c r="DD49" s="670">
        <v>16529857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8bPj423a7ksEoOekqwEZXsZ4ABJoyJ6PDsQdgDOSzSypovkGMUyMFgm51x7Q5uz9WOTWIimR8Dc6hUaU4n53A==" saltValue="KWTG5TCFVI+jnm72Qq50s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0"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384</v>
      </c>
      <c r="C7" s="1146"/>
      <c r="D7" s="1146"/>
      <c r="E7" s="1146"/>
      <c r="F7" s="1146"/>
      <c r="G7" s="1146"/>
      <c r="H7" s="1146"/>
      <c r="I7" s="1146"/>
      <c r="J7" s="1146"/>
      <c r="K7" s="1146"/>
      <c r="L7" s="1146"/>
      <c r="M7" s="1146"/>
      <c r="N7" s="1146"/>
      <c r="O7" s="1146"/>
      <c r="P7" s="1147"/>
      <c r="Q7" s="1199">
        <v>28984</v>
      </c>
      <c r="R7" s="1200"/>
      <c r="S7" s="1200"/>
      <c r="T7" s="1200"/>
      <c r="U7" s="1200"/>
      <c r="V7" s="1200">
        <v>28209</v>
      </c>
      <c r="W7" s="1200"/>
      <c r="X7" s="1200"/>
      <c r="Y7" s="1200"/>
      <c r="Z7" s="1200"/>
      <c r="AA7" s="1200">
        <v>775</v>
      </c>
      <c r="AB7" s="1200"/>
      <c r="AC7" s="1200"/>
      <c r="AD7" s="1200"/>
      <c r="AE7" s="1201"/>
      <c r="AF7" s="1202">
        <v>713</v>
      </c>
      <c r="AG7" s="1203"/>
      <c r="AH7" s="1203"/>
      <c r="AI7" s="1203"/>
      <c r="AJ7" s="1204"/>
      <c r="AK7" s="1186">
        <v>1116</v>
      </c>
      <c r="AL7" s="1187"/>
      <c r="AM7" s="1187"/>
      <c r="AN7" s="1187"/>
      <c r="AO7" s="1187"/>
      <c r="AP7" s="1187">
        <v>25611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586</v>
      </c>
      <c r="BS7" s="1190" t="s">
        <v>584</v>
      </c>
      <c r="BT7" s="1191"/>
      <c r="BU7" s="1191"/>
      <c r="BV7" s="1191"/>
      <c r="BW7" s="1191"/>
      <c r="BX7" s="1191"/>
      <c r="BY7" s="1191"/>
      <c r="BZ7" s="1191"/>
      <c r="CA7" s="1191"/>
      <c r="CB7" s="1191"/>
      <c r="CC7" s="1191"/>
      <c r="CD7" s="1191"/>
      <c r="CE7" s="1191"/>
      <c r="CF7" s="1191"/>
      <c r="CG7" s="1192"/>
      <c r="CH7" s="1183">
        <v>3</v>
      </c>
      <c r="CI7" s="1184"/>
      <c r="CJ7" s="1184"/>
      <c r="CK7" s="1184"/>
      <c r="CL7" s="1185"/>
      <c r="CM7" s="1183">
        <v>-102</v>
      </c>
      <c r="CN7" s="1184"/>
      <c r="CO7" s="1184"/>
      <c r="CP7" s="1184"/>
      <c r="CQ7" s="1185"/>
      <c r="CR7" s="1183">
        <v>66</v>
      </c>
      <c r="CS7" s="1184"/>
      <c r="CT7" s="1184"/>
      <c r="CU7" s="1184"/>
      <c r="CV7" s="1185"/>
      <c r="CW7" s="1183">
        <v>20</v>
      </c>
      <c r="CX7" s="1184"/>
      <c r="CY7" s="1184"/>
      <c r="CZ7" s="1184"/>
      <c r="DA7" s="1185"/>
      <c r="DB7" s="1183" t="s">
        <v>582</v>
      </c>
      <c r="DC7" s="1184"/>
      <c r="DD7" s="1184"/>
      <c r="DE7" s="1184"/>
      <c r="DF7" s="1185"/>
      <c r="DG7" s="1183" t="s">
        <v>583</v>
      </c>
      <c r="DH7" s="1184"/>
      <c r="DI7" s="1184"/>
      <c r="DJ7" s="1184"/>
      <c r="DK7" s="1185"/>
      <c r="DL7" s="1183">
        <v>44</v>
      </c>
      <c r="DM7" s="1184"/>
      <c r="DN7" s="1184"/>
      <c r="DO7" s="1184"/>
      <c r="DP7" s="1185"/>
      <c r="DQ7" s="1183">
        <v>39</v>
      </c>
      <c r="DR7" s="1184"/>
      <c r="DS7" s="1184"/>
      <c r="DT7" s="1184"/>
      <c r="DU7" s="1185"/>
      <c r="DV7" s="1210"/>
      <c r="DW7" s="1211"/>
      <c r="DX7" s="1211"/>
      <c r="DY7" s="1211"/>
      <c r="DZ7" s="1212"/>
      <c r="EA7" s="256"/>
    </row>
    <row r="8" spans="1:131" s="257" customFormat="1" ht="26.25" customHeight="1" x14ac:dyDescent="0.15">
      <c r="A8" s="263">
        <v>2</v>
      </c>
      <c r="B8" s="1132" t="s">
        <v>385</v>
      </c>
      <c r="C8" s="1133"/>
      <c r="D8" s="1133"/>
      <c r="E8" s="1133"/>
      <c r="F8" s="1133"/>
      <c r="G8" s="1133"/>
      <c r="H8" s="1133"/>
      <c r="I8" s="1133"/>
      <c r="J8" s="1133"/>
      <c r="K8" s="1133"/>
      <c r="L8" s="1133"/>
      <c r="M8" s="1133"/>
      <c r="N8" s="1133"/>
      <c r="O8" s="1133"/>
      <c r="P8" s="1134"/>
      <c r="Q8" s="1138">
        <v>406</v>
      </c>
      <c r="R8" s="1139"/>
      <c r="S8" s="1139"/>
      <c r="T8" s="1139"/>
      <c r="U8" s="1139"/>
      <c r="V8" s="1139">
        <v>406</v>
      </c>
      <c r="W8" s="1139"/>
      <c r="X8" s="1139"/>
      <c r="Y8" s="1139"/>
      <c r="Z8" s="1139"/>
      <c r="AA8" s="1139" t="s">
        <v>573</v>
      </c>
      <c r="AB8" s="1139"/>
      <c r="AC8" s="1139"/>
      <c r="AD8" s="1139"/>
      <c r="AE8" s="1140"/>
      <c r="AF8" s="1114" t="s">
        <v>126</v>
      </c>
      <c r="AG8" s="1115"/>
      <c r="AH8" s="1115"/>
      <c r="AI8" s="1115"/>
      <c r="AJ8" s="1116"/>
      <c r="AK8" s="1181">
        <v>92</v>
      </c>
      <c r="AL8" s="1182"/>
      <c r="AM8" s="1182"/>
      <c r="AN8" s="1182"/>
      <c r="AO8" s="1182"/>
      <c r="AP8" s="1182">
        <v>534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585</v>
      </c>
      <c r="BT8" s="1110"/>
      <c r="BU8" s="1110"/>
      <c r="BV8" s="1110"/>
      <c r="BW8" s="1110"/>
      <c r="BX8" s="1110"/>
      <c r="BY8" s="1110"/>
      <c r="BZ8" s="1110"/>
      <c r="CA8" s="1110"/>
      <c r="CB8" s="1110"/>
      <c r="CC8" s="1110"/>
      <c r="CD8" s="1110"/>
      <c r="CE8" s="1110"/>
      <c r="CF8" s="1110"/>
      <c r="CG8" s="1111"/>
      <c r="CH8" s="1084">
        <v>5</v>
      </c>
      <c r="CI8" s="1085"/>
      <c r="CJ8" s="1085"/>
      <c r="CK8" s="1085"/>
      <c r="CL8" s="1086"/>
      <c r="CM8" s="1084">
        <v>61</v>
      </c>
      <c r="CN8" s="1085"/>
      <c r="CO8" s="1085"/>
      <c r="CP8" s="1085"/>
      <c r="CQ8" s="1086"/>
      <c r="CR8" s="1084">
        <v>100</v>
      </c>
      <c r="CS8" s="1085"/>
      <c r="CT8" s="1085"/>
      <c r="CU8" s="1085"/>
      <c r="CV8" s="1086"/>
      <c r="CW8" s="1084">
        <v>0</v>
      </c>
      <c r="CX8" s="1085"/>
      <c r="CY8" s="1085"/>
      <c r="CZ8" s="1085"/>
      <c r="DA8" s="1086"/>
      <c r="DB8" s="1084" t="s">
        <v>587</v>
      </c>
      <c r="DC8" s="1085"/>
      <c r="DD8" s="1085"/>
      <c r="DE8" s="1085"/>
      <c r="DF8" s="1086"/>
      <c r="DG8" s="1084" t="s">
        <v>582</v>
      </c>
      <c r="DH8" s="1085"/>
      <c r="DI8" s="1085"/>
      <c r="DJ8" s="1085"/>
      <c r="DK8" s="1086"/>
      <c r="DL8" s="1084" t="s">
        <v>582</v>
      </c>
      <c r="DM8" s="1085"/>
      <c r="DN8" s="1085"/>
      <c r="DO8" s="1085"/>
      <c r="DP8" s="1086"/>
      <c r="DQ8" s="1084" t="s">
        <v>582</v>
      </c>
      <c r="DR8" s="1085"/>
      <c r="DS8" s="1085"/>
      <c r="DT8" s="1085"/>
      <c r="DU8" s="1086"/>
      <c r="DV8" s="1087"/>
      <c r="DW8" s="1088"/>
      <c r="DX8" s="1088"/>
      <c r="DY8" s="1088"/>
      <c r="DZ8" s="1089"/>
      <c r="EA8" s="256"/>
    </row>
    <row r="9" spans="1:131" s="257" customFormat="1" ht="26.25" customHeight="1" x14ac:dyDescent="0.15">
      <c r="A9" s="263">
        <v>3</v>
      </c>
      <c r="B9" s="1132" t="s">
        <v>386</v>
      </c>
      <c r="C9" s="1133"/>
      <c r="D9" s="1133"/>
      <c r="E9" s="1133"/>
      <c r="F9" s="1133"/>
      <c r="G9" s="1133"/>
      <c r="H9" s="1133"/>
      <c r="I9" s="1133"/>
      <c r="J9" s="1133"/>
      <c r="K9" s="1133"/>
      <c r="L9" s="1133"/>
      <c r="M9" s="1133"/>
      <c r="N9" s="1133"/>
      <c r="O9" s="1133"/>
      <c r="P9" s="1134"/>
      <c r="Q9" s="1138">
        <v>194</v>
      </c>
      <c r="R9" s="1139"/>
      <c r="S9" s="1139"/>
      <c r="T9" s="1139"/>
      <c r="U9" s="1139"/>
      <c r="V9" s="1139">
        <v>194</v>
      </c>
      <c r="W9" s="1139"/>
      <c r="X9" s="1139"/>
      <c r="Y9" s="1139"/>
      <c r="Z9" s="1139"/>
      <c r="AA9" s="1139" t="s">
        <v>573</v>
      </c>
      <c r="AB9" s="1139"/>
      <c r="AC9" s="1139"/>
      <c r="AD9" s="1139"/>
      <c r="AE9" s="1140"/>
      <c r="AF9" s="1114" t="s">
        <v>126</v>
      </c>
      <c r="AG9" s="1115"/>
      <c r="AH9" s="1115"/>
      <c r="AI9" s="1115"/>
      <c r="AJ9" s="1116"/>
      <c r="AK9" s="1181">
        <v>58</v>
      </c>
      <c r="AL9" s="1182"/>
      <c r="AM9" s="1182"/>
      <c r="AN9" s="1182"/>
      <c r="AO9" s="1182"/>
      <c r="AP9" s="1182">
        <v>62</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29395</v>
      </c>
      <c r="R23" s="1164"/>
      <c r="S23" s="1164"/>
      <c r="T23" s="1164"/>
      <c r="U23" s="1164"/>
      <c r="V23" s="1164">
        <v>28620</v>
      </c>
      <c r="W23" s="1164"/>
      <c r="X23" s="1164"/>
      <c r="Y23" s="1164"/>
      <c r="Z23" s="1164"/>
      <c r="AA23" s="1164">
        <v>775</v>
      </c>
      <c r="AB23" s="1164"/>
      <c r="AC23" s="1164"/>
      <c r="AD23" s="1164"/>
      <c r="AE23" s="1165"/>
      <c r="AF23" s="1166">
        <v>713</v>
      </c>
      <c r="AG23" s="1164"/>
      <c r="AH23" s="1164"/>
      <c r="AI23" s="1164"/>
      <c r="AJ23" s="1167"/>
      <c r="AK23" s="1168"/>
      <c r="AL23" s="1169"/>
      <c r="AM23" s="1169"/>
      <c r="AN23" s="1169"/>
      <c r="AO23" s="1169"/>
      <c r="AP23" s="1164">
        <v>26207</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3278</v>
      </c>
      <c r="R28" s="1149"/>
      <c r="S28" s="1149"/>
      <c r="T28" s="1149"/>
      <c r="U28" s="1149"/>
      <c r="V28" s="1149">
        <v>3223</v>
      </c>
      <c r="W28" s="1149"/>
      <c r="X28" s="1149"/>
      <c r="Y28" s="1149"/>
      <c r="Z28" s="1149"/>
      <c r="AA28" s="1149">
        <v>55</v>
      </c>
      <c r="AB28" s="1149"/>
      <c r="AC28" s="1149"/>
      <c r="AD28" s="1149"/>
      <c r="AE28" s="1150"/>
      <c r="AF28" s="1151">
        <v>55</v>
      </c>
      <c r="AG28" s="1149"/>
      <c r="AH28" s="1149"/>
      <c r="AI28" s="1149"/>
      <c r="AJ28" s="1152"/>
      <c r="AK28" s="1153">
        <v>364</v>
      </c>
      <c r="AL28" s="1141"/>
      <c r="AM28" s="1141"/>
      <c r="AN28" s="1141"/>
      <c r="AO28" s="1141"/>
      <c r="AP28" s="1141" t="s">
        <v>573</v>
      </c>
      <c r="AQ28" s="1141"/>
      <c r="AR28" s="1141"/>
      <c r="AS28" s="1141"/>
      <c r="AT28" s="1141"/>
      <c r="AU28" s="1141" t="s">
        <v>573</v>
      </c>
      <c r="AV28" s="1141"/>
      <c r="AW28" s="1141"/>
      <c r="AX28" s="1141"/>
      <c r="AY28" s="1141"/>
      <c r="AZ28" s="1142" t="s">
        <v>574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148</v>
      </c>
      <c r="R29" s="1139"/>
      <c r="S29" s="1139"/>
      <c r="T29" s="1139"/>
      <c r="U29" s="1139"/>
      <c r="V29" s="1139">
        <v>148</v>
      </c>
      <c r="W29" s="1139"/>
      <c r="X29" s="1139"/>
      <c r="Y29" s="1139"/>
      <c r="Z29" s="1139"/>
      <c r="AA29" s="1139" t="s">
        <v>574</v>
      </c>
      <c r="AB29" s="1139"/>
      <c r="AC29" s="1139"/>
      <c r="AD29" s="1139"/>
      <c r="AE29" s="1140"/>
      <c r="AF29" s="1114" t="s">
        <v>126</v>
      </c>
      <c r="AG29" s="1115"/>
      <c r="AH29" s="1115"/>
      <c r="AI29" s="1115"/>
      <c r="AJ29" s="1116"/>
      <c r="AK29" s="1075">
        <v>50</v>
      </c>
      <c r="AL29" s="1066"/>
      <c r="AM29" s="1066"/>
      <c r="AN29" s="1066"/>
      <c r="AO29" s="1066"/>
      <c r="AP29" s="1066" t="s">
        <v>573</v>
      </c>
      <c r="AQ29" s="1066"/>
      <c r="AR29" s="1066"/>
      <c r="AS29" s="1066"/>
      <c r="AT29" s="1066"/>
      <c r="AU29" s="1066" t="s">
        <v>573</v>
      </c>
      <c r="AV29" s="1066"/>
      <c r="AW29" s="1066"/>
      <c r="AX29" s="1066"/>
      <c r="AY29" s="1066"/>
      <c r="AZ29" s="1137" t="s">
        <v>575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5583</v>
      </c>
      <c r="R30" s="1139"/>
      <c r="S30" s="1139"/>
      <c r="T30" s="1139"/>
      <c r="U30" s="1139"/>
      <c r="V30" s="1139">
        <v>5503</v>
      </c>
      <c r="W30" s="1139"/>
      <c r="X30" s="1139"/>
      <c r="Y30" s="1139"/>
      <c r="Z30" s="1139"/>
      <c r="AA30" s="1139">
        <v>80</v>
      </c>
      <c r="AB30" s="1139"/>
      <c r="AC30" s="1139"/>
      <c r="AD30" s="1139"/>
      <c r="AE30" s="1140"/>
      <c r="AF30" s="1114">
        <v>80</v>
      </c>
      <c r="AG30" s="1115"/>
      <c r="AH30" s="1115"/>
      <c r="AI30" s="1115"/>
      <c r="AJ30" s="1116"/>
      <c r="AK30" s="1075">
        <v>918</v>
      </c>
      <c r="AL30" s="1066"/>
      <c r="AM30" s="1066"/>
      <c r="AN30" s="1066"/>
      <c r="AO30" s="1066"/>
      <c r="AP30" s="1066" t="s">
        <v>573</v>
      </c>
      <c r="AQ30" s="1066"/>
      <c r="AR30" s="1066"/>
      <c r="AS30" s="1066"/>
      <c r="AT30" s="1066"/>
      <c r="AU30" s="1066" t="s">
        <v>573</v>
      </c>
      <c r="AV30" s="1066"/>
      <c r="AW30" s="1066"/>
      <c r="AX30" s="1066"/>
      <c r="AY30" s="1066"/>
      <c r="AZ30" s="1137" t="s">
        <v>573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477</v>
      </c>
      <c r="R31" s="1139"/>
      <c r="S31" s="1139"/>
      <c r="T31" s="1139"/>
      <c r="U31" s="1139"/>
      <c r="V31" s="1139">
        <v>476</v>
      </c>
      <c r="W31" s="1139"/>
      <c r="X31" s="1139"/>
      <c r="Y31" s="1139"/>
      <c r="Z31" s="1139"/>
      <c r="AA31" s="1139">
        <v>1</v>
      </c>
      <c r="AB31" s="1139"/>
      <c r="AC31" s="1139"/>
      <c r="AD31" s="1139"/>
      <c r="AE31" s="1140"/>
      <c r="AF31" s="1114">
        <v>1</v>
      </c>
      <c r="AG31" s="1115"/>
      <c r="AH31" s="1115"/>
      <c r="AI31" s="1115"/>
      <c r="AJ31" s="1116"/>
      <c r="AK31" s="1075">
        <v>151</v>
      </c>
      <c r="AL31" s="1066"/>
      <c r="AM31" s="1066"/>
      <c r="AN31" s="1066"/>
      <c r="AO31" s="1066"/>
      <c r="AP31" s="1066" t="s">
        <v>573</v>
      </c>
      <c r="AQ31" s="1066"/>
      <c r="AR31" s="1066"/>
      <c r="AS31" s="1066"/>
      <c r="AT31" s="1066"/>
      <c r="AU31" s="1066" t="s">
        <v>573</v>
      </c>
      <c r="AV31" s="1066"/>
      <c r="AW31" s="1066"/>
      <c r="AX31" s="1066"/>
      <c r="AY31" s="1066"/>
      <c r="AZ31" s="1137" t="s">
        <v>573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404</v>
      </c>
      <c r="C32" s="1133"/>
      <c r="D32" s="1133"/>
      <c r="E32" s="1133"/>
      <c r="F32" s="1133"/>
      <c r="G32" s="1133"/>
      <c r="H32" s="1133"/>
      <c r="I32" s="1133"/>
      <c r="J32" s="1133"/>
      <c r="K32" s="1133"/>
      <c r="L32" s="1133"/>
      <c r="M32" s="1133"/>
      <c r="N32" s="1133"/>
      <c r="O32" s="1133"/>
      <c r="P32" s="1134"/>
      <c r="Q32" s="1138">
        <v>11</v>
      </c>
      <c r="R32" s="1139"/>
      <c r="S32" s="1139"/>
      <c r="T32" s="1139"/>
      <c r="U32" s="1139"/>
      <c r="V32" s="1139">
        <v>11</v>
      </c>
      <c r="W32" s="1139"/>
      <c r="X32" s="1139"/>
      <c r="Y32" s="1139"/>
      <c r="Z32" s="1139"/>
      <c r="AA32" s="1139" t="s">
        <v>573</v>
      </c>
      <c r="AB32" s="1139"/>
      <c r="AC32" s="1139"/>
      <c r="AD32" s="1139"/>
      <c r="AE32" s="1140"/>
      <c r="AF32" s="1114" t="s">
        <v>126</v>
      </c>
      <c r="AG32" s="1115"/>
      <c r="AH32" s="1115"/>
      <c r="AI32" s="1115"/>
      <c r="AJ32" s="1116"/>
      <c r="AK32" s="1075">
        <v>11</v>
      </c>
      <c r="AL32" s="1066"/>
      <c r="AM32" s="1066"/>
      <c r="AN32" s="1066"/>
      <c r="AO32" s="1066"/>
      <c r="AP32" s="1066">
        <v>12</v>
      </c>
      <c r="AQ32" s="1066"/>
      <c r="AR32" s="1066"/>
      <c r="AS32" s="1066"/>
      <c r="AT32" s="1066"/>
      <c r="AU32" s="1066">
        <v>4</v>
      </c>
      <c r="AV32" s="1066"/>
      <c r="AW32" s="1066"/>
      <c r="AX32" s="1066"/>
      <c r="AY32" s="1066"/>
      <c r="AZ32" s="1137" t="s">
        <v>573</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405</v>
      </c>
      <c r="C33" s="1133"/>
      <c r="D33" s="1133"/>
      <c r="E33" s="1133"/>
      <c r="F33" s="1133"/>
      <c r="G33" s="1133"/>
      <c r="H33" s="1133"/>
      <c r="I33" s="1133"/>
      <c r="J33" s="1133"/>
      <c r="K33" s="1133"/>
      <c r="L33" s="1133"/>
      <c r="M33" s="1133"/>
      <c r="N33" s="1133"/>
      <c r="O33" s="1133"/>
      <c r="P33" s="1134"/>
      <c r="Q33" s="1138">
        <v>794</v>
      </c>
      <c r="R33" s="1139"/>
      <c r="S33" s="1139"/>
      <c r="T33" s="1139"/>
      <c r="U33" s="1139"/>
      <c r="V33" s="1139">
        <v>822</v>
      </c>
      <c r="W33" s="1139"/>
      <c r="X33" s="1139"/>
      <c r="Y33" s="1139"/>
      <c r="Z33" s="1139"/>
      <c r="AA33" s="1139">
        <v>-28</v>
      </c>
      <c r="AB33" s="1139"/>
      <c r="AC33" s="1139"/>
      <c r="AD33" s="1139"/>
      <c r="AE33" s="1140"/>
      <c r="AF33" s="1114">
        <v>1787</v>
      </c>
      <c r="AG33" s="1115"/>
      <c r="AH33" s="1115"/>
      <c r="AI33" s="1115"/>
      <c r="AJ33" s="1116"/>
      <c r="AK33" s="1075">
        <v>396</v>
      </c>
      <c r="AL33" s="1066"/>
      <c r="AM33" s="1066"/>
      <c r="AN33" s="1066"/>
      <c r="AO33" s="1066"/>
      <c r="AP33" s="1066">
        <v>3928</v>
      </c>
      <c r="AQ33" s="1066"/>
      <c r="AR33" s="1066"/>
      <c r="AS33" s="1066"/>
      <c r="AT33" s="1066"/>
      <c r="AU33" s="1066">
        <v>1200</v>
      </c>
      <c r="AV33" s="1066"/>
      <c r="AW33" s="1066"/>
      <c r="AX33" s="1066"/>
      <c r="AY33" s="1066"/>
      <c r="AZ33" s="1137" t="s">
        <v>573</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407</v>
      </c>
      <c r="C34" s="1133"/>
      <c r="D34" s="1133"/>
      <c r="E34" s="1133"/>
      <c r="F34" s="1133"/>
      <c r="G34" s="1133"/>
      <c r="H34" s="1133"/>
      <c r="I34" s="1133"/>
      <c r="J34" s="1133"/>
      <c r="K34" s="1133"/>
      <c r="L34" s="1133"/>
      <c r="M34" s="1133"/>
      <c r="N34" s="1133"/>
      <c r="O34" s="1133"/>
      <c r="P34" s="1134"/>
      <c r="Q34" s="1138">
        <v>608</v>
      </c>
      <c r="R34" s="1139"/>
      <c r="S34" s="1139"/>
      <c r="T34" s="1139"/>
      <c r="U34" s="1139"/>
      <c r="V34" s="1139">
        <v>907</v>
      </c>
      <c r="W34" s="1139"/>
      <c r="X34" s="1139"/>
      <c r="Y34" s="1139"/>
      <c r="Z34" s="1139"/>
      <c r="AA34" s="1139">
        <v>-299</v>
      </c>
      <c r="AB34" s="1139"/>
      <c r="AC34" s="1139"/>
      <c r="AD34" s="1139"/>
      <c r="AE34" s="1140"/>
      <c r="AF34" s="1114" t="s">
        <v>408</v>
      </c>
      <c r="AG34" s="1115"/>
      <c r="AH34" s="1115"/>
      <c r="AI34" s="1115"/>
      <c r="AJ34" s="1116"/>
      <c r="AK34" s="1075">
        <v>749</v>
      </c>
      <c r="AL34" s="1066"/>
      <c r="AM34" s="1066"/>
      <c r="AN34" s="1066"/>
      <c r="AO34" s="1066"/>
      <c r="AP34" s="1066">
        <v>5117</v>
      </c>
      <c r="AQ34" s="1066"/>
      <c r="AR34" s="1066"/>
      <c r="AS34" s="1066"/>
      <c r="AT34" s="1066"/>
      <c r="AU34" s="1066">
        <v>4662</v>
      </c>
      <c r="AV34" s="1066"/>
      <c r="AW34" s="1066"/>
      <c r="AX34" s="1066"/>
      <c r="AY34" s="1066"/>
      <c r="AZ34" s="1137" t="s">
        <v>573</v>
      </c>
      <c r="BA34" s="1137"/>
      <c r="BB34" s="1137"/>
      <c r="BC34" s="1137"/>
      <c r="BD34" s="1137"/>
      <c r="BE34" s="1127" t="s">
        <v>406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409</v>
      </c>
      <c r="C35" s="1133"/>
      <c r="D35" s="1133"/>
      <c r="E35" s="1133"/>
      <c r="F35" s="1133"/>
      <c r="G35" s="1133"/>
      <c r="H35" s="1133"/>
      <c r="I35" s="1133"/>
      <c r="J35" s="1133"/>
      <c r="K35" s="1133"/>
      <c r="L35" s="1133"/>
      <c r="M35" s="1133"/>
      <c r="N35" s="1133"/>
      <c r="O35" s="1133"/>
      <c r="P35" s="1134"/>
      <c r="Q35" s="1138">
        <v>1341</v>
      </c>
      <c r="R35" s="1139"/>
      <c r="S35" s="1139"/>
      <c r="T35" s="1139"/>
      <c r="U35" s="1139"/>
      <c r="V35" s="1139">
        <v>1356</v>
      </c>
      <c r="W35" s="1139"/>
      <c r="X35" s="1139"/>
      <c r="Y35" s="1139"/>
      <c r="Z35" s="1139"/>
      <c r="AA35" s="1139">
        <v>-15</v>
      </c>
      <c r="AB35" s="1139"/>
      <c r="AC35" s="1139"/>
      <c r="AD35" s="1139"/>
      <c r="AE35" s="1140"/>
      <c r="AF35" s="1114">
        <v>260</v>
      </c>
      <c r="AG35" s="1115"/>
      <c r="AH35" s="1115"/>
      <c r="AI35" s="1115"/>
      <c r="AJ35" s="1116"/>
      <c r="AK35" s="1075">
        <v>1057</v>
      </c>
      <c r="AL35" s="1066"/>
      <c r="AM35" s="1066"/>
      <c r="AN35" s="1066"/>
      <c r="AO35" s="1066"/>
      <c r="AP35" s="1066">
        <v>10764</v>
      </c>
      <c r="AQ35" s="1066"/>
      <c r="AR35" s="1066"/>
      <c r="AS35" s="1066"/>
      <c r="AT35" s="1066"/>
      <c r="AU35" s="1066">
        <v>10764</v>
      </c>
      <c r="AV35" s="1066"/>
      <c r="AW35" s="1066"/>
      <c r="AX35" s="1066"/>
      <c r="AY35" s="1066"/>
      <c r="AZ35" s="1137" t="s">
        <v>573</v>
      </c>
      <c r="BA35" s="1137"/>
      <c r="BB35" s="1137"/>
      <c r="BC35" s="1137"/>
      <c r="BD35" s="1137"/>
      <c r="BE35" s="1127" t="s">
        <v>406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2183</v>
      </c>
      <c r="AG63" s="1054"/>
      <c r="AH63" s="1054"/>
      <c r="AI63" s="1054"/>
      <c r="AJ63" s="1125"/>
      <c r="AK63" s="1126"/>
      <c r="AL63" s="1058"/>
      <c r="AM63" s="1058"/>
      <c r="AN63" s="1058"/>
      <c r="AO63" s="1058"/>
      <c r="AP63" s="1054">
        <v>19821</v>
      </c>
      <c r="AQ63" s="1054"/>
      <c r="AR63" s="1054"/>
      <c r="AS63" s="1054"/>
      <c r="AT63" s="1054"/>
      <c r="AU63" s="1054">
        <v>16630</v>
      </c>
      <c r="AV63" s="1054"/>
      <c r="AW63" s="1054"/>
      <c r="AX63" s="1054"/>
      <c r="AY63" s="1054"/>
      <c r="AZ63" s="1120"/>
      <c r="BA63" s="1120"/>
      <c r="BB63" s="1120"/>
      <c r="BC63" s="1120"/>
      <c r="BD63" s="1120"/>
      <c r="BE63" s="1055"/>
      <c r="BF63" s="1055"/>
      <c r="BG63" s="1055"/>
      <c r="BH63" s="1055"/>
      <c r="BI63" s="1056"/>
      <c r="BJ63" s="1121" t="s">
        <v>126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393</v>
      </c>
      <c r="W66" s="1097"/>
      <c r="X66" s="1097"/>
      <c r="Y66" s="1097"/>
      <c r="Z66" s="1098"/>
      <c r="AA66" s="1096" t="s">
        <v>414</v>
      </c>
      <c r="AB66" s="1097"/>
      <c r="AC66" s="1097"/>
      <c r="AD66" s="1097"/>
      <c r="AE66" s="1098"/>
      <c r="AF66" s="1102" t="s">
        <v>395</v>
      </c>
      <c r="AG66" s="1103"/>
      <c r="AH66" s="1103"/>
      <c r="AI66" s="1103"/>
      <c r="AJ66" s="1104"/>
      <c r="AK66" s="1096" t="s">
        <v>415</v>
      </c>
      <c r="AL66" s="1091"/>
      <c r="AM66" s="1091"/>
      <c r="AN66" s="1091"/>
      <c r="AO66" s="1092"/>
      <c r="AP66" s="1096" t="s">
        <v>416</v>
      </c>
      <c r="AQ66" s="1097"/>
      <c r="AR66" s="1097"/>
      <c r="AS66" s="1097"/>
      <c r="AT66" s="1098"/>
      <c r="AU66" s="1096" t="s">
        <v>417</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576</v>
      </c>
      <c r="C68" s="1081"/>
      <c r="D68" s="1081"/>
      <c r="E68" s="1081"/>
      <c r="F68" s="1081"/>
      <c r="G68" s="1081"/>
      <c r="H68" s="1081"/>
      <c r="I68" s="1081"/>
      <c r="J68" s="1081"/>
      <c r="K68" s="1081"/>
      <c r="L68" s="1081"/>
      <c r="M68" s="1081"/>
      <c r="N68" s="1081"/>
      <c r="O68" s="1081"/>
      <c r="P68" s="1082"/>
      <c r="Q68" s="1083">
        <v>8482</v>
      </c>
      <c r="R68" s="1077"/>
      <c r="S68" s="1077"/>
      <c r="T68" s="1077"/>
      <c r="U68" s="1077"/>
      <c r="V68" s="1077">
        <v>8156</v>
      </c>
      <c r="W68" s="1077"/>
      <c r="X68" s="1077"/>
      <c r="Y68" s="1077"/>
      <c r="Z68" s="1077"/>
      <c r="AA68" s="1077">
        <v>326</v>
      </c>
      <c r="AB68" s="1077"/>
      <c r="AC68" s="1077"/>
      <c r="AD68" s="1077"/>
      <c r="AE68" s="1077"/>
      <c r="AF68" s="1077">
        <v>326</v>
      </c>
      <c r="AG68" s="1077"/>
      <c r="AH68" s="1077"/>
      <c r="AI68" s="1077"/>
      <c r="AJ68" s="1077"/>
      <c r="AK68" s="1077">
        <v>511</v>
      </c>
      <c r="AL68" s="1077"/>
      <c r="AM68" s="1077"/>
      <c r="AN68" s="1077"/>
      <c r="AO68" s="1077"/>
      <c r="AP68" s="1077" t="s">
        <v>582</v>
      </c>
      <c r="AQ68" s="1077"/>
      <c r="AR68" s="1077"/>
      <c r="AS68" s="1077"/>
      <c r="AT68" s="1077"/>
      <c r="AU68" s="1077" t="s">
        <v>582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577</v>
      </c>
      <c r="C69" s="1070"/>
      <c r="D69" s="1070"/>
      <c r="E69" s="1070"/>
      <c r="F69" s="1070"/>
      <c r="G69" s="1070"/>
      <c r="H69" s="1070"/>
      <c r="I69" s="1070"/>
      <c r="J69" s="1070"/>
      <c r="K69" s="1070"/>
      <c r="L69" s="1070"/>
      <c r="M69" s="1070"/>
      <c r="N69" s="1070"/>
      <c r="O69" s="1070"/>
      <c r="P69" s="1071"/>
      <c r="Q69" s="1072">
        <v>99</v>
      </c>
      <c r="R69" s="1066"/>
      <c r="S69" s="1066"/>
      <c r="T69" s="1066"/>
      <c r="U69" s="1066"/>
      <c r="V69" s="1066">
        <v>81</v>
      </c>
      <c r="W69" s="1066"/>
      <c r="X69" s="1066"/>
      <c r="Y69" s="1066"/>
      <c r="Z69" s="1066"/>
      <c r="AA69" s="1066">
        <v>17</v>
      </c>
      <c r="AB69" s="1066"/>
      <c r="AC69" s="1066"/>
      <c r="AD69" s="1066"/>
      <c r="AE69" s="1066"/>
      <c r="AF69" s="1066">
        <v>17</v>
      </c>
      <c r="AG69" s="1066"/>
      <c r="AH69" s="1066"/>
      <c r="AI69" s="1066"/>
      <c r="AJ69" s="1066"/>
      <c r="AK69" s="1066" t="s">
        <v>582</v>
      </c>
      <c r="AL69" s="1066"/>
      <c r="AM69" s="1066"/>
      <c r="AN69" s="1066"/>
      <c r="AO69" s="1066"/>
      <c r="AP69" s="1066" t="s">
        <v>582</v>
      </c>
      <c r="AQ69" s="1066"/>
      <c r="AR69" s="1066"/>
      <c r="AS69" s="1066"/>
      <c r="AT69" s="1066"/>
      <c r="AU69" s="1066" t="s">
        <v>582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578</v>
      </c>
      <c r="C70" s="1070"/>
      <c r="D70" s="1070"/>
      <c r="E70" s="1070"/>
      <c r="F70" s="1070"/>
      <c r="G70" s="1070"/>
      <c r="H70" s="1070"/>
      <c r="I70" s="1070"/>
      <c r="J70" s="1070"/>
      <c r="K70" s="1070"/>
      <c r="L70" s="1070"/>
      <c r="M70" s="1070"/>
      <c r="N70" s="1070"/>
      <c r="O70" s="1070"/>
      <c r="P70" s="1071"/>
      <c r="Q70" s="1072">
        <v>136</v>
      </c>
      <c r="R70" s="1066"/>
      <c r="S70" s="1066"/>
      <c r="T70" s="1066"/>
      <c r="U70" s="1066"/>
      <c r="V70" s="1066">
        <v>121</v>
      </c>
      <c r="W70" s="1066"/>
      <c r="X70" s="1066"/>
      <c r="Y70" s="1066"/>
      <c r="Z70" s="1066"/>
      <c r="AA70" s="1066">
        <v>16</v>
      </c>
      <c r="AB70" s="1066"/>
      <c r="AC70" s="1066"/>
      <c r="AD70" s="1066"/>
      <c r="AE70" s="1066"/>
      <c r="AF70" s="1066">
        <v>16</v>
      </c>
      <c r="AG70" s="1066"/>
      <c r="AH70" s="1066"/>
      <c r="AI70" s="1066"/>
      <c r="AJ70" s="1066"/>
      <c r="AK70" s="1066">
        <v>12</v>
      </c>
      <c r="AL70" s="1066"/>
      <c r="AM70" s="1066"/>
      <c r="AN70" s="1066"/>
      <c r="AO70" s="1066"/>
      <c r="AP70" s="1066" t="s">
        <v>582</v>
      </c>
      <c r="AQ70" s="1066"/>
      <c r="AR70" s="1066"/>
      <c r="AS70" s="1066"/>
      <c r="AT70" s="1066"/>
      <c r="AU70" s="1066" t="s">
        <v>582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579</v>
      </c>
      <c r="C71" s="1070"/>
      <c r="D71" s="1070"/>
      <c r="E71" s="1070"/>
      <c r="F71" s="1070"/>
      <c r="G71" s="1070"/>
      <c r="H71" s="1070"/>
      <c r="I71" s="1070"/>
      <c r="J71" s="1070"/>
      <c r="K71" s="1070"/>
      <c r="L71" s="1070"/>
      <c r="M71" s="1070"/>
      <c r="N71" s="1070"/>
      <c r="O71" s="1070"/>
      <c r="P71" s="1071"/>
      <c r="Q71" s="1072">
        <v>545</v>
      </c>
      <c r="R71" s="1066"/>
      <c r="S71" s="1066"/>
      <c r="T71" s="1066"/>
      <c r="U71" s="1066"/>
      <c r="V71" s="1066">
        <v>482</v>
      </c>
      <c r="W71" s="1066"/>
      <c r="X71" s="1066"/>
      <c r="Y71" s="1066"/>
      <c r="Z71" s="1066"/>
      <c r="AA71" s="1066">
        <v>63</v>
      </c>
      <c r="AB71" s="1066"/>
      <c r="AC71" s="1066"/>
      <c r="AD71" s="1066"/>
      <c r="AE71" s="1066"/>
      <c r="AF71" s="1066">
        <v>63</v>
      </c>
      <c r="AG71" s="1066"/>
      <c r="AH71" s="1066"/>
      <c r="AI71" s="1066"/>
      <c r="AJ71" s="1066"/>
      <c r="AK71" s="1066" t="s">
        <v>582</v>
      </c>
      <c r="AL71" s="1066"/>
      <c r="AM71" s="1066"/>
      <c r="AN71" s="1066"/>
      <c r="AO71" s="1066"/>
      <c r="AP71" s="1066" t="s">
        <v>582</v>
      </c>
      <c r="AQ71" s="1066"/>
      <c r="AR71" s="1066"/>
      <c r="AS71" s="1066"/>
      <c r="AT71" s="1066"/>
      <c r="AU71" s="1066" t="s">
        <v>582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580</v>
      </c>
      <c r="C72" s="1070"/>
      <c r="D72" s="1070"/>
      <c r="E72" s="1070"/>
      <c r="F72" s="1070"/>
      <c r="G72" s="1070"/>
      <c r="H72" s="1070"/>
      <c r="I72" s="1070"/>
      <c r="J72" s="1070"/>
      <c r="K72" s="1070"/>
      <c r="L72" s="1070"/>
      <c r="M72" s="1070"/>
      <c r="N72" s="1070"/>
      <c r="O72" s="1070"/>
      <c r="P72" s="1071"/>
      <c r="Q72" s="1072">
        <v>153416</v>
      </c>
      <c r="R72" s="1066"/>
      <c r="S72" s="1066"/>
      <c r="T72" s="1066"/>
      <c r="U72" s="1066"/>
      <c r="V72" s="1066">
        <v>145697</v>
      </c>
      <c r="W72" s="1066"/>
      <c r="X72" s="1066"/>
      <c r="Y72" s="1066"/>
      <c r="Z72" s="1066"/>
      <c r="AA72" s="1066">
        <v>7719</v>
      </c>
      <c r="AB72" s="1066"/>
      <c r="AC72" s="1066"/>
      <c r="AD72" s="1066"/>
      <c r="AE72" s="1066"/>
      <c r="AF72" s="1066">
        <v>7719</v>
      </c>
      <c r="AG72" s="1066"/>
      <c r="AH72" s="1066"/>
      <c r="AI72" s="1066"/>
      <c r="AJ72" s="1066"/>
      <c r="AK72" s="1066">
        <v>1414</v>
      </c>
      <c r="AL72" s="1066"/>
      <c r="AM72" s="1066"/>
      <c r="AN72" s="1066"/>
      <c r="AO72" s="1066"/>
      <c r="AP72" s="1066" t="s">
        <v>582</v>
      </c>
      <c r="AQ72" s="1066"/>
      <c r="AR72" s="1066"/>
      <c r="AS72" s="1066"/>
      <c r="AT72" s="1066"/>
      <c r="AU72" s="1066" t="s">
        <v>582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581</v>
      </c>
      <c r="C73" s="1070"/>
      <c r="D73" s="1070"/>
      <c r="E73" s="1070"/>
      <c r="F73" s="1070"/>
      <c r="G73" s="1070"/>
      <c r="H73" s="1070"/>
      <c r="I73" s="1070"/>
      <c r="J73" s="1070"/>
      <c r="K73" s="1070"/>
      <c r="L73" s="1070"/>
      <c r="M73" s="1070"/>
      <c r="N73" s="1070"/>
      <c r="O73" s="1070"/>
      <c r="P73" s="1071"/>
      <c r="Q73" s="1072">
        <v>87</v>
      </c>
      <c r="R73" s="1066"/>
      <c r="S73" s="1066"/>
      <c r="T73" s="1066"/>
      <c r="U73" s="1066"/>
      <c r="V73" s="1066">
        <v>84</v>
      </c>
      <c r="W73" s="1066"/>
      <c r="X73" s="1066"/>
      <c r="Y73" s="1066"/>
      <c r="Z73" s="1066"/>
      <c r="AA73" s="1066">
        <v>3</v>
      </c>
      <c r="AB73" s="1066"/>
      <c r="AC73" s="1066"/>
      <c r="AD73" s="1066"/>
      <c r="AE73" s="1066"/>
      <c r="AF73" s="1066">
        <v>3</v>
      </c>
      <c r="AG73" s="1066"/>
      <c r="AH73" s="1066"/>
      <c r="AI73" s="1066"/>
      <c r="AJ73" s="1066"/>
      <c r="AK73" s="1066">
        <v>6</v>
      </c>
      <c r="AL73" s="1066"/>
      <c r="AM73" s="1066"/>
      <c r="AN73" s="1066"/>
      <c r="AO73" s="1066"/>
      <c r="AP73" s="1066" t="s">
        <v>582</v>
      </c>
      <c r="AQ73" s="1066"/>
      <c r="AR73" s="1066"/>
      <c r="AS73" s="1066"/>
      <c r="AT73" s="1066"/>
      <c r="AU73" s="1066" t="s">
        <v>582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8144</v>
      </c>
      <c r="AG88" s="1054"/>
      <c r="AH88" s="1054"/>
      <c r="AI88" s="1054"/>
      <c r="AJ88" s="1054"/>
      <c r="AK88" s="1058"/>
      <c r="AL88" s="1058"/>
      <c r="AM88" s="1058"/>
      <c r="AN88" s="1058"/>
      <c r="AO88" s="1058"/>
      <c r="AP88" s="1054" t="s">
        <v>583</v>
      </c>
      <c r="AQ88" s="1054"/>
      <c r="AR88" s="1054"/>
      <c r="AS88" s="1054"/>
      <c r="AT88" s="1054"/>
      <c r="AU88" s="1054" t="s">
        <v>582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166</v>
      </c>
      <c r="CS102" s="1046"/>
      <c r="CT102" s="1046"/>
      <c r="CU102" s="1046"/>
      <c r="CV102" s="1047"/>
      <c r="CW102" s="1045">
        <v>21</v>
      </c>
      <c r="CX102" s="1046"/>
      <c r="CY102" s="1046"/>
      <c r="CZ102" s="1046"/>
      <c r="DA102" s="1047"/>
      <c r="DB102" s="1045" t="s">
        <v>582</v>
      </c>
      <c r="DC102" s="1046"/>
      <c r="DD102" s="1046"/>
      <c r="DE102" s="1046"/>
      <c r="DF102" s="1047"/>
      <c r="DG102" s="1045" t="s">
        <v>582</v>
      </c>
      <c r="DH102" s="1046"/>
      <c r="DI102" s="1046"/>
      <c r="DJ102" s="1046"/>
      <c r="DK102" s="1047"/>
      <c r="DL102" s="1045">
        <v>44</v>
      </c>
      <c r="DM102" s="1046"/>
      <c r="DN102" s="1046"/>
      <c r="DO102" s="1046"/>
      <c r="DP102" s="1047"/>
      <c r="DQ102" s="1045">
        <v>39</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302</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302</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302</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2705666</v>
      </c>
      <c r="AB110" s="982"/>
      <c r="AC110" s="982"/>
      <c r="AD110" s="982"/>
      <c r="AE110" s="983"/>
      <c r="AF110" s="984">
        <v>2569600</v>
      </c>
      <c r="AG110" s="982"/>
      <c r="AH110" s="982"/>
      <c r="AI110" s="982"/>
      <c r="AJ110" s="983"/>
      <c r="AK110" s="984">
        <v>2561684</v>
      </c>
      <c r="AL110" s="982"/>
      <c r="AM110" s="982"/>
      <c r="AN110" s="982"/>
      <c r="AO110" s="983"/>
      <c r="AP110" s="985">
        <v>22.8</v>
      </c>
      <c r="AQ110" s="986"/>
      <c r="AR110" s="986"/>
      <c r="AS110" s="986"/>
      <c r="AT110" s="987"/>
      <c r="AU110" s="1021" t="s">
        <v>71</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25805878</v>
      </c>
      <c r="BR110" s="929"/>
      <c r="BS110" s="929"/>
      <c r="BT110" s="929"/>
      <c r="BU110" s="929"/>
      <c r="BV110" s="929">
        <v>26347368</v>
      </c>
      <c r="BW110" s="929"/>
      <c r="BX110" s="929"/>
      <c r="BY110" s="929"/>
      <c r="BZ110" s="929"/>
      <c r="CA110" s="929">
        <v>26206807</v>
      </c>
      <c r="CB110" s="929"/>
      <c r="CC110" s="929"/>
      <c r="CD110" s="929"/>
      <c r="CE110" s="929"/>
      <c r="CF110" s="953">
        <v>233.4</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435</v>
      </c>
      <c r="DM110" s="929"/>
      <c r="DN110" s="929"/>
      <c r="DO110" s="929"/>
      <c r="DP110" s="929"/>
      <c r="DQ110" s="929" t="s">
        <v>435</v>
      </c>
      <c r="DR110" s="929"/>
      <c r="DS110" s="929"/>
      <c r="DT110" s="929"/>
      <c r="DU110" s="929"/>
      <c r="DV110" s="930" t="s">
        <v>435</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408</v>
      </c>
      <c r="AB111" s="1010"/>
      <c r="AC111" s="1010"/>
      <c r="AD111" s="1010"/>
      <c r="AE111" s="1011"/>
      <c r="AF111" s="1012" t="s">
        <v>435</v>
      </c>
      <c r="AG111" s="1010"/>
      <c r="AH111" s="1010"/>
      <c r="AI111" s="1010"/>
      <c r="AJ111" s="1011"/>
      <c r="AK111" s="1012" t="s">
        <v>126</v>
      </c>
      <c r="AL111" s="1010"/>
      <c r="AM111" s="1010"/>
      <c r="AN111" s="1010"/>
      <c r="AO111" s="1011"/>
      <c r="AP111" s="1013" t="s">
        <v>126</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t="s">
        <v>408</v>
      </c>
      <c r="BR111" s="901"/>
      <c r="BS111" s="901"/>
      <c r="BT111" s="901"/>
      <c r="BU111" s="901"/>
      <c r="BV111" s="901" t="s">
        <v>126</v>
      </c>
      <c r="BW111" s="901"/>
      <c r="BX111" s="901"/>
      <c r="BY111" s="901"/>
      <c r="BZ111" s="901"/>
      <c r="CA111" s="901" t="s">
        <v>408</v>
      </c>
      <c r="CB111" s="901"/>
      <c r="CC111" s="901"/>
      <c r="CD111" s="901"/>
      <c r="CE111" s="901"/>
      <c r="CF111" s="962" t="s">
        <v>435</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435</v>
      </c>
      <c r="DH111" s="901"/>
      <c r="DI111" s="901"/>
      <c r="DJ111" s="901"/>
      <c r="DK111" s="901"/>
      <c r="DL111" s="901" t="s">
        <v>126</v>
      </c>
      <c r="DM111" s="901"/>
      <c r="DN111" s="901"/>
      <c r="DO111" s="901"/>
      <c r="DP111" s="901"/>
      <c r="DQ111" s="901" t="s">
        <v>126</v>
      </c>
      <c r="DR111" s="901"/>
      <c r="DS111" s="901"/>
      <c r="DT111" s="901"/>
      <c r="DU111" s="901"/>
      <c r="DV111" s="878" t="s">
        <v>126</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408</v>
      </c>
      <c r="AB112" s="864"/>
      <c r="AC112" s="864"/>
      <c r="AD112" s="864"/>
      <c r="AE112" s="865"/>
      <c r="AF112" s="866" t="s">
        <v>126</v>
      </c>
      <c r="AG112" s="864"/>
      <c r="AH112" s="864"/>
      <c r="AI112" s="864"/>
      <c r="AJ112" s="865"/>
      <c r="AK112" s="866" t="s">
        <v>126</v>
      </c>
      <c r="AL112" s="864"/>
      <c r="AM112" s="864"/>
      <c r="AN112" s="864"/>
      <c r="AO112" s="865"/>
      <c r="AP112" s="911" t="s">
        <v>435</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17277739</v>
      </c>
      <c r="BR112" s="901"/>
      <c r="BS112" s="901"/>
      <c r="BT112" s="901"/>
      <c r="BU112" s="901"/>
      <c r="BV112" s="901">
        <v>17149969</v>
      </c>
      <c r="BW112" s="901"/>
      <c r="BX112" s="901"/>
      <c r="BY112" s="901"/>
      <c r="BZ112" s="901"/>
      <c r="CA112" s="901">
        <v>16630004</v>
      </c>
      <c r="CB112" s="901"/>
      <c r="CC112" s="901"/>
      <c r="CD112" s="901"/>
      <c r="CE112" s="901"/>
      <c r="CF112" s="962">
        <v>148.1</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126</v>
      </c>
      <c r="DH112" s="901"/>
      <c r="DI112" s="901"/>
      <c r="DJ112" s="901"/>
      <c r="DK112" s="901"/>
      <c r="DL112" s="901" t="s">
        <v>408</v>
      </c>
      <c r="DM112" s="901"/>
      <c r="DN112" s="901"/>
      <c r="DO112" s="901"/>
      <c r="DP112" s="901"/>
      <c r="DQ112" s="901" t="s">
        <v>126</v>
      </c>
      <c r="DR112" s="901"/>
      <c r="DS112" s="901"/>
      <c r="DT112" s="901"/>
      <c r="DU112" s="901"/>
      <c r="DV112" s="878" t="s">
        <v>408</v>
      </c>
      <c r="DW112" s="878"/>
      <c r="DX112" s="878"/>
      <c r="DY112" s="878"/>
      <c r="DZ112" s="879"/>
    </row>
    <row r="113" spans="1:130" s="248" customFormat="1" ht="26.25" customHeight="1" x14ac:dyDescent="0.15">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1166809</v>
      </c>
      <c r="AB113" s="1010"/>
      <c r="AC113" s="1010"/>
      <c r="AD113" s="1010"/>
      <c r="AE113" s="1011"/>
      <c r="AF113" s="1012">
        <v>1133440</v>
      </c>
      <c r="AG113" s="1010"/>
      <c r="AH113" s="1010"/>
      <c r="AI113" s="1010"/>
      <c r="AJ113" s="1011"/>
      <c r="AK113" s="1012">
        <v>1009462</v>
      </c>
      <c r="AL113" s="1010"/>
      <c r="AM113" s="1010"/>
      <c r="AN113" s="1010"/>
      <c r="AO113" s="1011"/>
      <c r="AP113" s="1013">
        <v>9</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t="s">
        <v>435</v>
      </c>
      <c r="BR113" s="901"/>
      <c r="BS113" s="901"/>
      <c r="BT113" s="901"/>
      <c r="BU113" s="901"/>
      <c r="BV113" s="901" t="s">
        <v>408</v>
      </c>
      <c r="BW113" s="901"/>
      <c r="BX113" s="901"/>
      <c r="BY113" s="901"/>
      <c r="BZ113" s="901"/>
      <c r="CA113" s="901" t="s">
        <v>408</v>
      </c>
      <c r="CB113" s="901"/>
      <c r="CC113" s="901"/>
      <c r="CD113" s="901"/>
      <c r="CE113" s="901"/>
      <c r="CF113" s="962" t="s">
        <v>126</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435</v>
      </c>
      <c r="DH113" s="864"/>
      <c r="DI113" s="864"/>
      <c r="DJ113" s="864"/>
      <c r="DK113" s="865"/>
      <c r="DL113" s="866" t="s">
        <v>126</v>
      </c>
      <c r="DM113" s="864"/>
      <c r="DN113" s="864"/>
      <c r="DO113" s="864"/>
      <c r="DP113" s="865"/>
      <c r="DQ113" s="866" t="s">
        <v>126</v>
      </c>
      <c r="DR113" s="864"/>
      <c r="DS113" s="864"/>
      <c r="DT113" s="864"/>
      <c r="DU113" s="865"/>
      <c r="DV113" s="911" t="s">
        <v>126</v>
      </c>
      <c r="DW113" s="912"/>
      <c r="DX113" s="912"/>
      <c r="DY113" s="912"/>
      <c r="DZ113" s="913"/>
    </row>
    <row r="114" spans="1:130" s="248" customFormat="1" ht="26.25" customHeight="1" x14ac:dyDescent="0.15">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4060</v>
      </c>
      <c r="AB114" s="864"/>
      <c r="AC114" s="864"/>
      <c r="AD114" s="864"/>
      <c r="AE114" s="865"/>
      <c r="AF114" s="866" t="s">
        <v>408</v>
      </c>
      <c r="AG114" s="864"/>
      <c r="AH114" s="864"/>
      <c r="AI114" s="864"/>
      <c r="AJ114" s="865"/>
      <c r="AK114" s="866" t="s">
        <v>408</v>
      </c>
      <c r="AL114" s="864"/>
      <c r="AM114" s="864"/>
      <c r="AN114" s="864"/>
      <c r="AO114" s="865"/>
      <c r="AP114" s="911" t="s">
        <v>126</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2617296</v>
      </c>
      <c r="BR114" s="901"/>
      <c r="BS114" s="901"/>
      <c r="BT114" s="901"/>
      <c r="BU114" s="901"/>
      <c r="BV114" s="901">
        <v>2671243</v>
      </c>
      <c r="BW114" s="901"/>
      <c r="BX114" s="901"/>
      <c r="BY114" s="901"/>
      <c r="BZ114" s="901"/>
      <c r="CA114" s="901">
        <v>2340128</v>
      </c>
      <c r="CB114" s="901"/>
      <c r="CC114" s="901"/>
      <c r="CD114" s="901"/>
      <c r="CE114" s="901"/>
      <c r="CF114" s="962">
        <v>20.8</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408</v>
      </c>
      <c r="DM114" s="864"/>
      <c r="DN114" s="864"/>
      <c r="DO114" s="864"/>
      <c r="DP114" s="865"/>
      <c r="DQ114" s="866" t="s">
        <v>435</v>
      </c>
      <c r="DR114" s="864"/>
      <c r="DS114" s="864"/>
      <c r="DT114" s="864"/>
      <c r="DU114" s="865"/>
      <c r="DV114" s="911" t="s">
        <v>126</v>
      </c>
      <c r="DW114" s="912"/>
      <c r="DX114" s="912"/>
      <c r="DY114" s="912"/>
      <c r="DZ114" s="913"/>
    </row>
    <row r="115" spans="1:130" s="248" customFormat="1" ht="26.25" customHeight="1" x14ac:dyDescent="0.15">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374</v>
      </c>
      <c r="AB115" s="1010"/>
      <c r="AC115" s="1010"/>
      <c r="AD115" s="1010"/>
      <c r="AE115" s="1011"/>
      <c r="AF115" s="1012">
        <v>53</v>
      </c>
      <c r="AG115" s="1010"/>
      <c r="AH115" s="1010"/>
      <c r="AI115" s="1010"/>
      <c r="AJ115" s="1011"/>
      <c r="AK115" s="1012">
        <v>24</v>
      </c>
      <c r="AL115" s="1010"/>
      <c r="AM115" s="1010"/>
      <c r="AN115" s="1010"/>
      <c r="AO115" s="1011"/>
      <c r="AP115" s="1013">
        <v>0</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v>46649</v>
      </c>
      <c r="BR115" s="901"/>
      <c r="BS115" s="901"/>
      <c r="BT115" s="901"/>
      <c r="BU115" s="901"/>
      <c r="BV115" s="901">
        <v>43063</v>
      </c>
      <c r="BW115" s="901"/>
      <c r="BX115" s="901"/>
      <c r="BY115" s="901"/>
      <c r="BZ115" s="901"/>
      <c r="CA115" s="901">
        <v>39478</v>
      </c>
      <c r="CB115" s="901"/>
      <c r="CC115" s="901"/>
      <c r="CD115" s="901"/>
      <c r="CE115" s="901"/>
      <c r="CF115" s="962">
        <v>0.4</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408</v>
      </c>
      <c r="DH115" s="864"/>
      <c r="DI115" s="864"/>
      <c r="DJ115" s="864"/>
      <c r="DK115" s="865"/>
      <c r="DL115" s="866" t="s">
        <v>126</v>
      </c>
      <c r="DM115" s="864"/>
      <c r="DN115" s="864"/>
      <c r="DO115" s="864"/>
      <c r="DP115" s="865"/>
      <c r="DQ115" s="866" t="s">
        <v>126</v>
      </c>
      <c r="DR115" s="864"/>
      <c r="DS115" s="864"/>
      <c r="DT115" s="864"/>
      <c r="DU115" s="865"/>
      <c r="DV115" s="911" t="s">
        <v>408</v>
      </c>
      <c r="DW115" s="912"/>
      <c r="DX115" s="912"/>
      <c r="DY115" s="912"/>
      <c r="DZ115" s="913"/>
    </row>
    <row r="116" spans="1:130" s="248" customFormat="1" ht="26.25" customHeight="1" x14ac:dyDescent="0.15">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408</v>
      </c>
      <c r="AB116" s="864"/>
      <c r="AC116" s="864"/>
      <c r="AD116" s="864"/>
      <c r="AE116" s="865"/>
      <c r="AF116" s="866" t="s">
        <v>408</v>
      </c>
      <c r="AG116" s="864"/>
      <c r="AH116" s="864"/>
      <c r="AI116" s="864"/>
      <c r="AJ116" s="865"/>
      <c r="AK116" s="866" t="s">
        <v>126</v>
      </c>
      <c r="AL116" s="864"/>
      <c r="AM116" s="864"/>
      <c r="AN116" s="864"/>
      <c r="AO116" s="865"/>
      <c r="AP116" s="911" t="s">
        <v>435</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126</v>
      </c>
      <c r="BR116" s="901"/>
      <c r="BS116" s="901"/>
      <c r="BT116" s="901"/>
      <c r="BU116" s="901"/>
      <c r="BV116" s="901" t="s">
        <v>408</v>
      </c>
      <c r="BW116" s="901"/>
      <c r="BX116" s="901"/>
      <c r="BY116" s="901"/>
      <c r="BZ116" s="901"/>
      <c r="CA116" s="901" t="s">
        <v>126</v>
      </c>
      <c r="CB116" s="901"/>
      <c r="CC116" s="901"/>
      <c r="CD116" s="901"/>
      <c r="CE116" s="901"/>
      <c r="CF116" s="962" t="s">
        <v>126</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126</v>
      </c>
      <c r="DH116" s="864"/>
      <c r="DI116" s="864"/>
      <c r="DJ116" s="864"/>
      <c r="DK116" s="865"/>
      <c r="DL116" s="866" t="s">
        <v>126</v>
      </c>
      <c r="DM116" s="864"/>
      <c r="DN116" s="864"/>
      <c r="DO116" s="864"/>
      <c r="DP116" s="865"/>
      <c r="DQ116" s="866" t="s">
        <v>126</v>
      </c>
      <c r="DR116" s="864"/>
      <c r="DS116" s="864"/>
      <c r="DT116" s="864"/>
      <c r="DU116" s="865"/>
      <c r="DV116" s="911" t="s">
        <v>435</v>
      </c>
      <c r="DW116" s="912"/>
      <c r="DX116" s="912"/>
      <c r="DY116" s="912"/>
      <c r="DZ116" s="913"/>
    </row>
    <row r="117" spans="1:130" s="248" customFormat="1" ht="26.25" customHeight="1" x14ac:dyDescent="0.15">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3876909</v>
      </c>
      <c r="AB117" s="996"/>
      <c r="AC117" s="996"/>
      <c r="AD117" s="996"/>
      <c r="AE117" s="997"/>
      <c r="AF117" s="998">
        <v>3703093</v>
      </c>
      <c r="AG117" s="996"/>
      <c r="AH117" s="996"/>
      <c r="AI117" s="996"/>
      <c r="AJ117" s="997"/>
      <c r="AK117" s="998">
        <v>3571170</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408</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408</v>
      </c>
      <c r="DM117" s="864"/>
      <c r="DN117" s="864"/>
      <c r="DO117" s="864"/>
      <c r="DP117" s="865"/>
      <c r="DQ117" s="866" t="s">
        <v>126</v>
      </c>
      <c r="DR117" s="864"/>
      <c r="DS117" s="864"/>
      <c r="DT117" s="864"/>
      <c r="DU117" s="865"/>
      <c r="DV117" s="911" t="s">
        <v>126</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302</v>
      </c>
      <c r="AL118" s="989"/>
      <c r="AM118" s="989"/>
      <c r="AN118" s="989"/>
      <c r="AO118" s="990"/>
      <c r="AP118" s="992" t="s">
        <v>429</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408</v>
      </c>
      <c r="BW118" s="932"/>
      <c r="BX118" s="932"/>
      <c r="BY118" s="932"/>
      <c r="BZ118" s="932"/>
      <c r="CA118" s="932" t="s">
        <v>126</v>
      </c>
      <c r="CB118" s="932"/>
      <c r="CC118" s="932"/>
      <c r="CD118" s="932"/>
      <c r="CE118" s="932"/>
      <c r="CF118" s="962" t="s">
        <v>408</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408</v>
      </c>
      <c r="DH118" s="864"/>
      <c r="DI118" s="864"/>
      <c r="DJ118" s="864"/>
      <c r="DK118" s="865"/>
      <c r="DL118" s="866" t="s">
        <v>126</v>
      </c>
      <c r="DM118" s="864"/>
      <c r="DN118" s="864"/>
      <c r="DO118" s="864"/>
      <c r="DP118" s="865"/>
      <c r="DQ118" s="866" t="s">
        <v>408</v>
      </c>
      <c r="DR118" s="864"/>
      <c r="DS118" s="864"/>
      <c r="DT118" s="864"/>
      <c r="DU118" s="865"/>
      <c r="DV118" s="911" t="s">
        <v>408</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460</v>
      </c>
      <c r="BP119" s="965"/>
      <c r="BQ119" s="969">
        <v>45747562</v>
      </c>
      <c r="BR119" s="932"/>
      <c r="BS119" s="932"/>
      <c r="BT119" s="932"/>
      <c r="BU119" s="932"/>
      <c r="BV119" s="932">
        <v>46211643</v>
      </c>
      <c r="BW119" s="932"/>
      <c r="BX119" s="932"/>
      <c r="BY119" s="932"/>
      <c r="BZ119" s="932"/>
      <c r="CA119" s="932">
        <v>45216417</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408</v>
      </c>
      <c r="DH119" s="847"/>
      <c r="DI119" s="847"/>
      <c r="DJ119" s="847"/>
      <c r="DK119" s="848"/>
      <c r="DL119" s="849" t="s">
        <v>435</v>
      </c>
      <c r="DM119" s="847"/>
      <c r="DN119" s="847"/>
      <c r="DO119" s="847"/>
      <c r="DP119" s="848"/>
      <c r="DQ119" s="849" t="s">
        <v>408</v>
      </c>
      <c r="DR119" s="847"/>
      <c r="DS119" s="847"/>
      <c r="DT119" s="847"/>
      <c r="DU119" s="848"/>
      <c r="DV119" s="935" t="s">
        <v>408</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408</v>
      </c>
      <c r="AB120" s="864"/>
      <c r="AC120" s="864"/>
      <c r="AD120" s="864"/>
      <c r="AE120" s="865"/>
      <c r="AF120" s="866" t="s">
        <v>408</v>
      </c>
      <c r="AG120" s="864"/>
      <c r="AH120" s="864"/>
      <c r="AI120" s="864"/>
      <c r="AJ120" s="865"/>
      <c r="AK120" s="866" t="s">
        <v>408</v>
      </c>
      <c r="AL120" s="864"/>
      <c r="AM120" s="864"/>
      <c r="AN120" s="864"/>
      <c r="AO120" s="865"/>
      <c r="AP120" s="911" t="s">
        <v>126</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9833699</v>
      </c>
      <c r="BR120" s="929"/>
      <c r="BS120" s="929"/>
      <c r="BT120" s="929"/>
      <c r="BU120" s="929"/>
      <c r="BV120" s="929">
        <v>8856643</v>
      </c>
      <c r="BW120" s="929"/>
      <c r="BX120" s="929"/>
      <c r="BY120" s="929"/>
      <c r="BZ120" s="929"/>
      <c r="CA120" s="929">
        <v>8629778</v>
      </c>
      <c r="CB120" s="929"/>
      <c r="CC120" s="929"/>
      <c r="CD120" s="929"/>
      <c r="CE120" s="929"/>
      <c r="CF120" s="953">
        <v>76.8</v>
      </c>
      <c r="CG120" s="954"/>
      <c r="CH120" s="954"/>
      <c r="CI120" s="954"/>
      <c r="CJ120" s="954"/>
      <c r="CK120" s="955" t="s">
        <v>464</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t="s">
        <v>435</v>
      </c>
      <c r="DH120" s="929"/>
      <c r="DI120" s="929"/>
      <c r="DJ120" s="929"/>
      <c r="DK120" s="929"/>
      <c r="DL120" s="929" t="s">
        <v>408</v>
      </c>
      <c r="DM120" s="929"/>
      <c r="DN120" s="929"/>
      <c r="DO120" s="929"/>
      <c r="DP120" s="929"/>
      <c r="DQ120" s="929">
        <v>10763958</v>
      </c>
      <c r="DR120" s="929"/>
      <c r="DS120" s="929"/>
      <c r="DT120" s="929"/>
      <c r="DU120" s="929"/>
      <c r="DV120" s="930">
        <v>95.8</v>
      </c>
      <c r="DW120" s="930"/>
      <c r="DX120" s="930"/>
      <c r="DY120" s="930"/>
      <c r="DZ120" s="931"/>
    </row>
    <row r="121" spans="1:130" s="248" customFormat="1" ht="26.25" customHeight="1" x14ac:dyDescent="0.15">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435</v>
      </c>
      <c r="AB121" s="864"/>
      <c r="AC121" s="864"/>
      <c r="AD121" s="864"/>
      <c r="AE121" s="865"/>
      <c r="AF121" s="866" t="s">
        <v>435</v>
      </c>
      <c r="AG121" s="864"/>
      <c r="AH121" s="864"/>
      <c r="AI121" s="864"/>
      <c r="AJ121" s="865"/>
      <c r="AK121" s="866" t="s">
        <v>126</v>
      </c>
      <c r="AL121" s="864"/>
      <c r="AM121" s="864"/>
      <c r="AN121" s="864"/>
      <c r="AO121" s="865"/>
      <c r="AP121" s="911" t="s">
        <v>408</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v>1199062</v>
      </c>
      <c r="BR121" s="901"/>
      <c r="BS121" s="901"/>
      <c r="BT121" s="901"/>
      <c r="BU121" s="901"/>
      <c r="BV121" s="901">
        <v>1158115</v>
      </c>
      <c r="BW121" s="901"/>
      <c r="BX121" s="901"/>
      <c r="BY121" s="901"/>
      <c r="BZ121" s="901"/>
      <c r="CA121" s="901">
        <v>1162197</v>
      </c>
      <c r="CB121" s="901"/>
      <c r="CC121" s="901"/>
      <c r="CD121" s="901"/>
      <c r="CE121" s="901"/>
      <c r="CF121" s="962">
        <v>10.3</v>
      </c>
      <c r="CG121" s="963"/>
      <c r="CH121" s="963"/>
      <c r="CI121" s="963"/>
      <c r="CJ121" s="963"/>
      <c r="CK121" s="956"/>
      <c r="CL121" s="942"/>
      <c r="CM121" s="942"/>
      <c r="CN121" s="942"/>
      <c r="CO121" s="943"/>
      <c r="CP121" s="922" t="s">
        <v>467</v>
      </c>
      <c r="CQ121" s="923"/>
      <c r="CR121" s="923"/>
      <c r="CS121" s="923"/>
      <c r="CT121" s="923"/>
      <c r="CU121" s="923"/>
      <c r="CV121" s="923"/>
      <c r="CW121" s="923"/>
      <c r="CX121" s="923"/>
      <c r="CY121" s="923"/>
      <c r="CZ121" s="923"/>
      <c r="DA121" s="923"/>
      <c r="DB121" s="923"/>
      <c r="DC121" s="923"/>
      <c r="DD121" s="923"/>
      <c r="DE121" s="923"/>
      <c r="DF121" s="924"/>
      <c r="DG121" s="900">
        <v>5087457</v>
      </c>
      <c r="DH121" s="901"/>
      <c r="DI121" s="901"/>
      <c r="DJ121" s="901"/>
      <c r="DK121" s="901"/>
      <c r="DL121" s="901">
        <v>4752193</v>
      </c>
      <c r="DM121" s="901"/>
      <c r="DN121" s="901"/>
      <c r="DO121" s="901"/>
      <c r="DP121" s="901"/>
      <c r="DQ121" s="901">
        <v>4661602</v>
      </c>
      <c r="DR121" s="901"/>
      <c r="DS121" s="901"/>
      <c r="DT121" s="901"/>
      <c r="DU121" s="901"/>
      <c r="DV121" s="878">
        <v>41.5</v>
      </c>
      <c r="DW121" s="878"/>
      <c r="DX121" s="878"/>
      <c r="DY121" s="878"/>
      <c r="DZ121" s="879"/>
    </row>
    <row r="122" spans="1:130" s="248" customFormat="1" ht="26.25" customHeight="1" x14ac:dyDescent="0.15">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408</v>
      </c>
      <c r="AB122" s="864"/>
      <c r="AC122" s="864"/>
      <c r="AD122" s="864"/>
      <c r="AE122" s="865"/>
      <c r="AF122" s="866" t="s">
        <v>126</v>
      </c>
      <c r="AG122" s="864"/>
      <c r="AH122" s="864"/>
      <c r="AI122" s="864"/>
      <c r="AJ122" s="865"/>
      <c r="AK122" s="866" t="s">
        <v>408</v>
      </c>
      <c r="AL122" s="864"/>
      <c r="AM122" s="864"/>
      <c r="AN122" s="864"/>
      <c r="AO122" s="865"/>
      <c r="AP122" s="911" t="s">
        <v>408</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28136105</v>
      </c>
      <c r="BR122" s="932"/>
      <c r="BS122" s="932"/>
      <c r="BT122" s="932"/>
      <c r="BU122" s="932"/>
      <c r="BV122" s="932">
        <v>27949570</v>
      </c>
      <c r="BW122" s="932"/>
      <c r="BX122" s="932"/>
      <c r="BY122" s="932"/>
      <c r="BZ122" s="932"/>
      <c r="CA122" s="932">
        <v>27384679</v>
      </c>
      <c r="CB122" s="932"/>
      <c r="CC122" s="932"/>
      <c r="CD122" s="932"/>
      <c r="CE122" s="932"/>
      <c r="CF122" s="933">
        <v>243.8</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v>1318991</v>
      </c>
      <c r="DH122" s="901"/>
      <c r="DI122" s="901"/>
      <c r="DJ122" s="901"/>
      <c r="DK122" s="901"/>
      <c r="DL122" s="901">
        <v>1355323</v>
      </c>
      <c r="DM122" s="901"/>
      <c r="DN122" s="901"/>
      <c r="DO122" s="901"/>
      <c r="DP122" s="901"/>
      <c r="DQ122" s="901">
        <v>1199982</v>
      </c>
      <c r="DR122" s="901"/>
      <c r="DS122" s="901"/>
      <c r="DT122" s="901"/>
      <c r="DU122" s="901"/>
      <c r="DV122" s="878">
        <v>10.7</v>
      </c>
      <c r="DW122" s="878"/>
      <c r="DX122" s="878"/>
      <c r="DY122" s="878"/>
      <c r="DZ122" s="879"/>
    </row>
    <row r="123" spans="1:130" s="248" customFormat="1" ht="26.25" customHeight="1" x14ac:dyDescent="0.15">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408</v>
      </c>
      <c r="AG123" s="864"/>
      <c r="AH123" s="864"/>
      <c r="AI123" s="864"/>
      <c r="AJ123" s="865"/>
      <c r="AK123" s="866" t="s">
        <v>408</v>
      </c>
      <c r="AL123" s="864"/>
      <c r="AM123" s="864"/>
      <c r="AN123" s="864"/>
      <c r="AO123" s="865"/>
      <c r="AP123" s="911" t="s">
        <v>408</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469</v>
      </c>
      <c r="BP123" s="965"/>
      <c r="BQ123" s="919">
        <v>39168866</v>
      </c>
      <c r="BR123" s="920"/>
      <c r="BS123" s="920"/>
      <c r="BT123" s="920"/>
      <c r="BU123" s="920"/>
      <c r="BV123" s="920">
        <v>37964328</v>
      </c>
      <c r="BW123" s="920"/>
      <c r="BX123" s="920"/>
      <c r="BY123" s="920"/>
      <c r="BZ123" s="920"/>
      <c r="CA123" s="920">
        <v>37176654</v>
      </c>
      <c r="CB123" s="920"/>
      <c r="CC123" s="920"/>
      <c r="CD123" s="920"/>
      <c r="CE123" s="920"/>
      <c r="CF123" s="830"/>
      <c r="CG123" s="831"/>
      <c r="CH123" s="831"/>
      <c r="CI123" s="831"/>
      <c r="CJ123" s="921"/>
      <c r="CK123" s="956"/>
      <c r="CL123" s="942"/>
      <c r="CM123" s="942"/>
      <c r="CN123" s="942"/>
      <c r="CO123" s="943"/>
      <c r="CP123" s="922" t="s">
        <v>404</v>
      </c>
      <c r="CQ123" s="923"/>
      <c r="CR123" s="923"/>
      <c r="CS123" s="923"/>
      <c r="CT123" s="923"/>
      <c r="CU123" s="923"/>
      <c r="CV123" s="923"/>
      <c r="CW123" s="923"/>
      <c r="CX123" s="923"/>
      <c r="CY123" s="923"/>
      <c r="CZ123" s="923"/>
      <c r="DA123" s="923"/>
      <c r="DB123" s="923"/>
      <c r="DC123" s="923"/>
      <c r="DD123" s="923"/>
      <c r="DE123" s="923"/>
      <c r="DF123" s="924"/>
      <c r="DG123" s="863">
        <v>11433</v>
      </c>
      <c r="DH123" s="864"/>
      <c r="DI123" s="864"/>
      <c r="DJ123" s="864"/>
      <c r="DK123" s="865"/>
      <c r="DL123" s="866">
        <v>8735</v>
      </c>
      <c r="DM123" s="864"/>
      <c r="DN123" s="864"/>
      <c r="DO123" s="864"/>
      <c r="DP123" s="865"/>
      <c r="DQ123" s="866">
        <v>4462</v>
      </c>
      <c r="DR123" s="864"/>
      <c r="DS123" s="864"/>
      <c r="DT123" s="864"/>
      <c r="DU123" s="865"/>
      <c r="DV123" s="911">
        <v>0</v>
      </c>
      <c r="DW123" s="912"/>
      <c r="DX123" s="912"/>
      <c r="DY123" s="912"/>
      <c r="DZ123" s="913"/>
    </row>
    <row r="124" spans="1:130" s="248" customFormat="1" ht="26.25" customHeight="1" thickBot="1" x14ac:dyDescent="0.2">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408</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58.5</v>
      </c>
      <c r="BR124" s="918"/>
      <c r="BS124" s="918"/>
      <c r="BT124" s="918"/>
      <c r="BU124" s="918"/>
      <c r="BV124" s="918">
        <v>74.2</v>
      </c>
      <c r="BW124" s="918"/>
      <c r="BX124" s="918"/>
      <c r="BY124" s="918"/>
      <c r="BZ124" s="918"/>
      <c r="CA124" s="918">
        <v>71.5</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v>10859858</v>
      </c>
      <c r="DH124" s="847"/>
      <c r="DI124" s="847"/>
      <c r="DJ124" s="847"/>
      <c r="DK124" s="848"/>
      <c r="DL124" s="849">
        <v>11033718</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x14ac:dyDescent="0.15">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8" customFormat="1" ht="26.25" customHeight="1" thickBot="1" x14ac:dyDescent="0.2">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126</v>
      </c>
      <c r="AB126" s="864"/>
      <c r="AC126" s="864"/>
      <c r="AD126" s="864"/>
      <c r="AE126" s="865"/>
      <c r="AF126" s="866" t="s">
        <v>126</v>
      </c>
      <c r="AG126" s="864"/>
      <c r="AH126" s="864"/>
      <c r="AI126" s="864"/>
      <c r="AJ126" s="865"/>
      <c r="AK126" s="866" t="s">
        <v>126</v>
      </c>
      <c r="AL126" s="864"/>
      <c r="AM126" s="864"/>
      <c r="AN126" s="864"/>
      <c r="AO126" s="865"/>
      <c r="AP126" s="911" t="s">
        <v>126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126</v>
      </c>
      <c r="DM126" s="901"/>
      <c r="DN126" s="901"/>
      <c r="DO126" s="901"/>
      <c r="DP126" s="901"/>
      <c r="DQ126" s="901" t="s">
        <v>126</v>
      </c>
      <c r="DR126" s="901"/>
      <c r="DS126" s="901"/>
      <c r="DT126" s="901"/>
      <c r="DU126" s="901"/>
      <c r="DV126" s="878" t="s">
        <v>126</v>
      </c>
      <c r="DW126" s="878"/>
      <c r="DX126" s="878"/>
      <c r="DY126" s="878"/>
      <c r="DZ126" s="879"/>
    </row>
    <row r="127" spans="1:130" s="248" customFormat="1" ht="26.25" customHeight="1" x14ac:dyDescent="0.15">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374</v>
      </c>
      <c r="AB127" s="864"/>
      <c r="AC127" s="864"/>
      <c r="AD127" s="864"/>
      <c r="AE127" s="865"/>
      <c r="AF127" s="866">
        <v>53</v>
      </c>
      <c r="AG127" s="864"/>
      <c r="AH127" s="864"/>
      <c r="AI127" s="864"/>
      <c r="AJ127" s="865"/>
      <c r="AK127" s="866">
        <v>24</v>
      </c>
      <c r="AL127" s="864"/>
      <c r="AM127" s="864"/>
      <c r="AN127" s="864"/>
      <c r="AO127" s="865"/>
      <c r="AP127" s="911">
        <v>0</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x14ac:dyDescent="0.2">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v>131843</v>
      </c>
      <c r="AB128" s="885"/>
      <c r="AC128" s="885"/>
      <c r="AD128" s="885"/>
      <c r="AE128" s="886"/>
      <c r="AF128" s="887">
        <v>129850</v>
      </c>
      <c r="AG128" s="885"/>
      <c r="AH128" s="885"/>
      <c r="AI128" s="885"/>
      <c r="AJ128" s="886"/>
      <c r="AK128" s="887">
        <v>129662</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126</v>
      </c>
      <c r="BG128" s="871"/>
      <c r="BH128" s="871"/>
      <c r="BI128" s="871"/>
      <c r="BJ128" s="871"/>
      <c r="BK128" s="871"/>
      <c r="BL128" s="894"/>
      <c r="BM128" s="870">
        <v>12.89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v>46649</v>
      </c>
      <c r="DH128" s="875"/>
      <c r="DI128" s="875"/>
      <c r="DJ128" s="875"/>
      <c r="DK128" s="875"/>
      <c r="DL128" s="875">
        <v>43063</v>
      </c>
      <c r="DM128" s="875"/>
      <c r="DN128" s="875"/>
      <c r="DO128" s="875"/>
      <c r="DP128" s="875"/>
      <c r="DQ128" s="875">
        <v>39478</v>
      </c>
      <c r="DR128" s="875"/>
      <c r="DS128" s="875"/>
      <c r="DT128" s="875"/>
      <c r="DU128" s="875"/>
      <c r="DV128" s="876">
        <v>0.4</v>
      </c>
      <c r="DW128" s="876"/>
      <c r="DX128" s="876"/>
      <c r="DY128" s="876"/>
      <c r="DZ128" s="877"/>
    </row>
    <row r="129" spans="1:131" s="248" customFormat="1" ht="26.25" customHeight="1" x14ac:dyDescent="0.15">
      <c r="A129" s="858" t="s">
        <v>104</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13775764</v>
      </c>
      <c r="AB129" s="864"/>
      <c r="AC129" s="864"/>
      <c r="AD129" s="864"/>
      <c r="AE129" s="865"/>
      <c r="AF129" s="866">
        <v>13574017</v>
      </c>
      <c r="AG129" s="864"/>
      <c r="AH129" s="864"/>
      <c r="AI129" s="864"/>
      <c r="AJ129" s="865"/>
      <c r="AK129" s="866">
        <v>13615698</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126</v>
      </c>
      <c r="BG129" s="854"/>
      <c r="BH129" s="854"/>
      <c r="BI129" s="854"/>
      <c r="BJ129" s="854"/>
      <c r="BK129" s="854"/>
      <c r="BL129" s="855"/>
      <c r="BM129" s="853">
        <v>17.89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2542815</v>
      </c>
      <c r="AB130" s="864"/>
      <c r="AC130" s="864"/>
      <c r="AD130" s="864"/>
      <c r="AE130" s="865"/>
      <c r="AF130" s="866">
        <v>2460823</v>
      </c>
      <c r="AG130" s="864"/>
      <c r="AH130" s="864"/>
      <c r="AI130" s="864"/>
      <c r="AJ130" s="865"/>
      <c r="AK130" s="866">
        <v>2385182</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10</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11232949</v>
      </c>
      <c r="AB131" s="847"/>
      <c r="AC131" s="847"/>
      <c r="AD131" s="847"/>
      <c r="AE131" s="848"/>
      <c r="AF131" s="849">
        <v>11113194</v>
      </c>
      <c r="AG131" s="847"/>
      <c r="AH131" s="847"/>
      <c r="AI131" s="847"/>
      <c r="AJ131" s="848"/>
      <c r="AK131" s="849">
        <v>11230516</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v>71.5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10.70289734</v>
      </c>
      <c r="AB132" s="827"/>
      <c r="AC132" s="827"/>
      <c r="AD132" s="827"/>
      <c r="AE132" s="828"/>
      <c r="AF132" s="829">
        <v>10.00990354</v>
      </c>
      <c r="AG132" s="827"/>
      <c r="AH132" s="827"/>
      <c r="AI132" s="827"/>
      <c r="AJ132" s="828"/>
      <c r="AK132" s="829">
        <v>9.4058545480000006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10.9</v>
      </c>
      <c r="AB133" s="806"/>
      <c r="AC133" s="806"/>
      <c r="AD133" s="806"/>
      <c r="AE133" s="807"/>
      <c r="AF133" s="805">
        <v>10.9</v>
      </c>
      <c r="AG133" s="806"/>
      <c r="AH133" s="806"/>
      <c r="AI133" s="806"/>
      <c r="AJ133" s="807"/>
      <c r="AK133" s="805">
        <v>10</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y6O/WYuf4sB86y4XoZcG0AFxW42AkXHGayicvoxdmEHT6qzdj/Kk5lSAQaSeKb12/79rc4cbZgwhO7+7e0aKg==" saltValue="QlU3ov+naUl15qXsjqQB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i5i8oDezoo4tIdF/yjz4tuFzvXGx6j9CQCcNhM61gS+GnH6Ok94Dw4LGPDv+hVsbwrAvURERoGlPP0GCGMbgw==" saltValue="phmJQATU6QI7Li83LC/K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N7BYafBvqFd2Zg+KF7OoqT7ZBmlcJY+0jyXNutwaLbmTSTybotba2WAz3+QWKmlf2SSV7yA4W2nUumw2uoljQ==" saltValue="lO154zpByN8AVlXvs26Z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4298905</v>
      </c>
      <c r="AP9" s="314">
        <v>139285</v>
      </c>
      <c r="AQ9" s="315">
        <v>100177</v>
      </c>
      <c r="AR9" s="316">
        <v>39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32186</v>
      </c>
      <c r="AP10" s="317">
        <v>1043</v>
      </c>
      <c r="AQ10" s="318">
        <v>9943</v>
      </c>
      <c r="AR10" s="319">
        <v>-89.5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v>34587</v>
      </c>
      <c r="AP11" s="317">
        <v>1121</v>
      </c>
      <c r="AQ11" s="318">
        <v>1487</v>
      </c>
      <c r="AR11" s="319">
        <v>-24.6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507</v>
      </c>
      <c r="AP12" s="317" t="s">
        <v>507</v>
      </c>
      <c r="AQ12" s="318">
        <v>23</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75252</v>
      </c>
      <c r="AP13" s="317">
        <v>2438</v>
      </c>
      <c r="AQ13" s="318">
        <v>4025</v>
      </c>
      <c r="AR13" s="319">
        <v>-39.4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202988</v>
      </c>
      <c r="AP14" s="317">
        <v>6577</v>
      </c>
      <c r="AQ14" s="318">
        <v>2366</v>
      </c>
      <c r="AR14" s="319">
        <v>178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-549836</v>
      </c>
      <c r="AP15" s="317">
        <v>-17815</v>
      </c>
      <c r="AQ15" s="318">
        <v>-7732</v>
      </c>
      <c r="AR15" s="319">
        <v>130.4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4094082</v>
      </c>
      <c r="AP16" s="317">
        <v>132649</v>
      </c>
      <c r="AQ16" s="318">
        <v>110288</v>
      </c>
      <c r="AR16" s="319">
        <v>20.3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13.15</v>
      </c>
      <c r="AP21" s="331">
        <v>10.26</v>
      </c>
      <c r="AQ21" s="332">
        <v>2.89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96.9</v>
      </c>
      <c r="AP22" s="336">
        <v>97.6</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2561684</v>
      </c>
      <c r="AP32" s="345">
        <v>82999</v>
      </c>
      <c r="AQ32" s="346">
        <v>68741</v>
      </c>
      <c r="AR32" s="347">
        <v>20.7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t="s">
        <v>507</v>
      </c>
      <c r="AP34" s="345" t="s">
        <v>507</v>
      </c>
      <c r="AQ34" s="346">
        <v>1</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v>1009462</v>
      </c>
      <c r="AP35" s="345">
        <v>32707</v>
      </c>
      <c r="AQ35" s="346">
        <v>17075</v>
      </c>
      <c r="AR35" s="347">
        <v>91.5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t="s">
        <v>507</v>
      </c>
      <c r="AP36" s="345" t="s">
        <v>507</v>
      </c>
      <c r="AQ36" s="346">
        <v>2445</v>
      </c>
      <c r="AR36" s="347" t="s">
        <v>507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v>24</v>
      </c>
      <c r="AP37" s="345">
        <v>1</v>
      </c>
      <c r="AQ37" s="346">
        <v>621</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507</v>
      </c>
      <c r="AP38" s="348" t="s">
        <v>507</v>
      </c>
      <c r="AQ38" s="349">
        <v>4</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v>-129662</v>
      </c>
      <c r="AP39" s="345">
        <v>-4201</v>
      </c>
      <c r="AQ39" s="346">
        <v>-4161</v>
      </c>
      <c r="AR39" s="347">
        <v>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-2385182</v>
      </c>
      <c r="AP40" s="345">
        <v>-77280</v>
      </c>
      <c r="AQ40" s="346">
        <v>-59663</v>
      </c>
      <c r="AR40" s="347">
        <v>29.5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1056326</v>
      </c>
      <c r="AP41" s="345">
        <v>34225</v>
      </c>
      <c r="AQ41" s="346">
        <v>25063</v>
      </c>
      <c r="AR41" s="347">
        <v>36.6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3371786</v>
      </c>
      <c r="AN51" s="367">
        <v>100635</v>
      </c>
      <c r="AO51" s="368">
        <v>-26</v>
      </c>
      <c r="AP51" s="369">
        <v>83280</v>
      </c>
      <c r="AQ51" s="370">
        <v>-2.5</v>
      </c>
      <c r="AR51" s="371">
        <v>-23.5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1352793</v>
      </c>
      <c r="AN52" s="375">
        <v>40376</v>
      </c>
      <c r="AO52" s="376">
        <v>-5.2</v>
      </c>
      <c r="AP52" s="377">
        <v>43123</v>
      </c>
      <c r="AQ52" s="378">
        <v>-2.8</v>
      </c>
      <c r="AR52" s="379">
        <v>-2.4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7557027</v>
      </c>
      <c r="AN53" s="367">
        <v>230138</v>
      </c>
      <c r="AO53" s="368">
        <v>128.69999999999999</v>
      </c>
      <c r="AP53" s="369">
        <v>88968</v>
      </c>
      <c r="AQ53" s="370">
        <v>6.8</v>
      </c>
      <c r="AR53" s="371">
        <v>121.9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2667939</v>
      </c>
      <c r="AN54" s="375">
        <v>81248</v>
      </c>
      <c r="AO54" s="376">
        <v>101.2</v>
      </c>
      <c r="AP54" s="377">
        <v>45482</v>
      </c>
      <c r="AQ54" s="378">
        <v>5.5</v>
      </c>
      <c r="AR54" s="379">
        <v>95.7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3212079</v>
      </c>
      <c r="AN55" s="367">
        <v>99704</v>
      </c>
      <c r="AO55" s="368">
        <v>-56.7</v>
      </c>
      <c r="AP55" s="369">
        <v>85173</v>
      </c>
      <c r="AQ55" s="370">
        <v>-4.3</v>
      </c>
      <c r="AR55" s="371">
        <v>-52.4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1976469</v>
      </c>
      <c r="AN56" s="375">
        <v>61351</v>
      </c>
      <c r="AO56" s="376">
        <v>-24.5</v>
      </c>
      <c r="AP56" s="377">
        <v>43913</v>
      </c>
      <c r="AQ56" s="378">
        <v>-3.4</v>
      </c>
      <c r="AR56" s="379">
        <v>-21.1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4523408</v>
      </c>
      <c r="AN57" s="367">
        <v>143714</v>
      </c>
      <c r="AO57" s="368">
        <v>44.1</v>
      </c>
      <c r="AP57" s="369">
        <v>94081</v>
      </c>
      <c r="AQ57" s="370">
        <v>10.5</v>
      </c>
      <c r="AR57" s="371">
        <v>33.6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2932415</v>
      </c>
      <c r="AN58" s="375">
        <v>93166</v>
      </c>
      <c r="AO58" s="376">
        <v>51.9</v>
      </c>
      <c r="AP58" s="377">
        <v>48949</v>
      </c>
      <c r="AQ58" s="378">
        <v>11.5</v>
      </c>
      <c r="AR58" s="379">
        <v>40.4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4354199</v>
      </c>
      <c r="AN59" s="367">
        <v>141077</v>
      </c>
      <c r="AO59" s="368">
        <v>-1.8</v>
      </c>
      <c r="AP59" s="369">
        <v>92632</v>
      </c>
      <c r="AQ59" s="370">
        <v>-1.5</v>
      </c>
      <c r="AR59" s="371">
        <v>-0.3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1669822</v>
      </c>
      <c r="AN60" s="375">
        <v>54103</v>
      </c>
      <c r="AO60" s="376">
        <v>-41.9</v>
      </c>
      <c r="AP60" s="377">
        <v>47978</v>
      </c>
      <c r="AQ60" s="378">
        <v>-2</v>
      </c>
      <c r="AR60" s="379">
        <v>-39.9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4603700</v>
      </c>
      <c r="AN61" s="382">
        <v>143054</v>
      </c>
      <c r="AO61" s="383">
        <v>17.7</v>
      </c>
      <c r="AP61" s="384">
        <v>88827</v>
      </c>
      <c r="AQ61" s="385">
        <v>1.8</v>
      </c>
      <c r="AR61" s="371">
        <v>15.9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2119888</v>
      </c>
      <c r="AN62" s="375">
        <v>66049</v>
      </c>
      <c r="AO62" s="376">
        <v>16.3</v>
      </c>
      <c r="AP62" s="377">
        <v>45889</v>
      </c>
      <c r="AQ62" s="378">
        <v>1.8</v>
      </c>
      <c r="AR62" s="379">
        <v>14.5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CXwOPJQBzlrZOhQiEjVPATvmt07BVX1RbkQCHD/vFIRGOdfUJGYf5V1IqDi3yviPopZia+A9ijNJ3poy/6/qw==" saltValue="3BigUC2eA18Zc3DEs1jO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VZj6itY3ent0JqWqGse21kLS3exGvuZMv/cJMFziKYbxMzB2Ea6mWqyFGjPhOdmU+qxt3w2OlLKHx3IqDe/PAw==" saltValue="TdGGsHogJeE7TSz6sIVW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dXpdDfo3EobW9yJWhVsWjt7dHcPg6V2C3yRB5A9RoBwfE8dNKy6375i3J70CO5EwyBq0bjtpUOg2yug/OShD0A==" saltValue="BndVbJDODNtzKMrcvUej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8" t="s">
        <v>3</v>
      </c>
      <c r="D47" s="1238"/>
      <c r="E47" s="1239"/>
      <c r="F47" s="11">
        <v>46.58</v>
      </c>
      <c r="G47" s="12">
        <v>46.89</v>
      </c>
      <c r="H47" s="12">
        <v>43.41</v>
      </c>
      <c r="I47" s="12">
        <v>39.130000000000003</v>
      </c>
      <c r="J47" s="13">
        <v>36.54</v>
      </c>
    </row>
    <row r="48" spans="2:10" ht="57.75" customHeight="1" x14ac:dyDescent="0.15">
      <c r="B48" s="14"/>
      <c r="C48" s="1240" t="s">
        <v>4</v>
      </c>
      <c r="D48" s="1240"/>
      <c r="E48" s="1241"/>
      <c r="F48" s="15">
        <v>4.09</v>
      </c>
      <c r="G48" s="16">
        <v>3.61</v>
      </c>
      <c r="H48" s="16">
        <v>2.89</v>
      </c>
      <c r="I48" s="16">
        <v>4.05</v>
      </c>
      <c r="J48" s="17">
        <v>5.24</v>
      </c>
    </row>
    <row r="49" spans="2:10" ht="57.75" customHeight="1" thickBot="1" x14ac:dyDescent="0.2">
      <c r="B49" s="18"/>
      <c r="C49" s="1242" t="s">
        <v>5</v>
      </c>
      <c r="D49" s="1242"/>
      <c r="E49" s="1243"/>
      <c r="F49" s="19">
        <v>0.01</v>
      </c>
      <c r="G49" s="20" t="s">
        <v>553</v>
      </c>
      <c r="H49" s="20" t="s">
        <v>554</v>
      </c>
      <c r="I49" s="20" t="s">
        <v>555</v>
      </c>
      <c r="J49" s="21" t="s">
        <v>556</v>
      </c>
    </row>
    <row r="50" spans="2:10" ht="13.5" customHeight="1" x14ac:dyDescent="0.15"/>
  </sheetData>
  <sheetProtection algorithmName="SHA-512" hashValue="1abe/8mZXv7NRrsQuw5Fhk7SdyQXRnqshx55WBtvcZ2z7vl4lo7cy1t1cWkud5Kj/CqeoERVwrvpbWyb4qYQxQ==" saltValue="TEGZJd7CgesY7jI9c1Kv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2022-09-28T06:36:51Z</cp:lastPrinted>
  <dcterms:created xsi:type="dcterms:W3CDTF">2022-02-02T03:40:46Z</dcterms:created>
  <dcterms:modified xsi:type="dcterms:W3CDTF">2022-09-29T01:12:03Z</dcterms:modified>
  <cp:category/>
</cp:coreProperties>
</file>